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Vergabemanagement\5221\01_A\01_LA\5412_Ö_CRM System für Wirtschaftsförderung_CS\2_Vergabeunterlagen\"/>
    </mc:Choice>
  </mc:AlternateContent>
  <xr:revisionPtr revIDLastSave="0" documentId="13_ncr:1_{BA0DE673-5FF0-425C-9722-923F15FA903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nforderungskatalog" sheetId="3" r:id="rId1"/>
  </sheets>
  <definedNames>
    <definedName name="_xlnm.Print_Titles" localSheetId="0">Anforderungskatalog!$5:$6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4" i="3" l="1"/>
  <c r="J203" i="3"/>
  <c r="J175" i="3"/>
  <c r="J148" i="3"/>
  <c r="J127" i="3"/>
  <c r="J62" i="3"/>
  <c r="J2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7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28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63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28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49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176" i="3"/>
  <c r="F202" i="3" l="1"/>
  <c r="F201" i="3"/>
  <c r="F187" i="3"/>
  <c r="F172" i="3"/>
  <c r="H203" i="3"/>
  <c r="H175" i="3"/>
  <c r="H148" i="3"/>
  <c r="H127" i="3"/>
  <c r="H62" i="3"/>
  <c r="H27" i="3"/>
  <c r="F71" i="3"/>
  <c r="F63" i="3"/>
  <c r="F64" i="3"/>
  <c r="F196" i="3"/>
  <c r="F197" i="3"/>
  <c r="F198" i="3"/>
  <c r="F199" i="3"/>
  <c r="F200" i="3"/>
  <c r="F155" i="3"/>
  <c r="F152" i="3"/>
  <c r="F150" i="3"/>
  <c r="F176" i="3"/>
  <c r="F177" i="3"/>
  <c r="F178" i="3"/>
  <c r="F179" i="3"/>
  <c r="F180" i="3"/>
  <c r="F181" i="3"/>
  <c r="F182" i="3"/>
  <c r="F183" i="3"/>
  <c r="F184" i="3"/>
  <c r="F185" i="3"/>
  <c r="F186" i="3"/>
  <c r="F188" i="3"/>
  <c r="F189" i="3"/>
  <c r="F190" i="3"/>
  <c r="F191" i="3"/>
  <c r="F192" i="3"/>
  <c r="F193" i="3"/>
  <c r="F194" i="3"/>
  <c r="F195" i="3"/>
  <c r="F203" i="3" l="1"/>
  <c r="H204" i="3"/>
  <c r="G203" i="3"/>
  <c r="G175" i="3" l="1"/>
  <c r="G148" i="3"/>
  <c r="G27" i="3" l="1"/>
  <c r="G127" i="3" l="1"/>
  <c r="G62" i="3"/>
  <c r="G204" i="3" l="1"/>
  <c r="F135" i="3"/>
  <c r="F76" i="3"/>
  <c r="F39" i="3"/>
  <c r="F157" i="3"/>
  <c r="F143" i="3"/>
  <c r="F151" i="3"/>
  <c r="F86" i="3"/>
  <c r="F161" i="3"/>
  <c r="F82" i="3"/>
  <c r="F105" i="3"/>
  <c r="F153" i="3"/>
  <c r="F107" i="3"/>
  <c r="F13" i="3"/>
  <c r="F26" i="3"/>
  <c r="F110" i="3"/>
  <c r="F173" i="3"/>
  <c r="F57" i="3"/>
  <c r="F37" i="3"/>
  <c r="F29" i="3"/>
  <c r="F129" i="3"/>
  <c r="F114" i="3"/>
  <c r="F24" i="3"/>
  <c r="F115" i="3"/>
  <c r="F21" i="3"/>
  <c r="F166" i="3"/>
  <c r="F118" i="3"/>
  <c r="F164" i="3"/>
  <c r="F36" i="3"/>
  <c r="F32" i="3"/>
  <c r="F11" i="3"/>
  <c r="F141" i="3"/>
  <c r="F91" i="3"/>
  <c r="F158" i="3"/>
  <c r="F171" i="3"/>
  <c r="F74" i="3"/>
  <c r="F167" i="3"/>
  <c r="F61" i="3"/>
  <c r="F88" i="3"/>
  <c r="F69" i="3"/>
  <c r="F125" i="3"/>
  <c r="F116" i="3"/>
  <c r="F154" i="3"/>
  <c r="F139" i="3"/>
  <c r="F108" i="3"/>
  <c r="F90" i="3"/>
  <c r="F142" i="3"/>
  <c r="F96" i="3"/>
  <c r="F97" i="3"/>
  <c r="F156" i="3"/>
  <c r="F98" i="3"/>
  <c r="F93" i="3"/>
  <c r="F15" i="3"/>
  <c r="F131" i="3"/>
  <c r="F144" i="3"/>
  <c r="F112" i="3"/>
  <c r="F87" i="3"/>
  <c r="F103" i="3"/>
  <c r="F111" i="3"/>
  <c r="F117" i="3"/>
  <c r="F130" i="3"/>
  <c r="F46" i="3"/>
  <c r="F77" i="3"/>
  <c r="F78" i="3"/>
  <c r="F48" i="3"/>
  <c r="F79" i="3"/>
  <c r="F132" i="3"/>
  <c r="F83" i="3"/>
  <c r="F38" i="3"/>
  <c r="F51" i="3"/>
  <c r="F40" i="3"/>
  <c r="F8" i="3"/>
  <c r="F33" i="3"/>
  <c r="F14" i="3"/>
  <c r="F67" i="3"/>
  <c r="F10" i="3"/>
  <c r="F18" i="3"/>
  <c r="F138" i="3"/>
  <c r="F122" i="3"/>
  <c r="F113" i="3"/>
  <c r="F128" i="3"/>
  <c r="F59" i="3"/>
  <c r="F55" i="3"/>
  <c r="F145" i="3"/>
  <c r="F30" i="3"/>
  <c r="F160" i="3"/>
  <c r="F147" i="3"/>
  <c r="F119" i="3"/>
  <c r="F106" i="3"/>
  <c r="F12" i="3"/>
  <c r="F121" i="3"/>
  <c r="F101" i="3"/>
  <c r="F56" i="3"/>
  <c r="F65" i="3"/>
  <c r="F53" i="3"/>
  <c r="F54" i="3"/>
  <c r="F94" i="3"/>
  <c r="F126" i="3"/>
  <c r="F162" i="3"/>
  <c r="F165" i="3"/>
  <c r="F136" i="3"/>
  <c r="F120" i="3"/>
  <c r="F95" i="3"/>
  <c r="F163" i="3"/>
  <c r="F23" i="3"/>
  <c r="F170" i="3"/>
  <c r="F84" i="3"/>
  <c r="F85" i="3"/>
  <c r="F52" i="3"/>
  <c r="F41" i="3"/>
  <c r="F70" i="3"/>
  <c r="F80" i="3"/>
  <c r="F44" i="3"/>
  <c r="F133" i="3"/>
  <c r="F72" i="3"/>
  <c r="F34" i="3"/>
  <c r="F159" i="3"/>
  <c r="F149" i="3"/>
  <c r="F9" i="3"/>
  <c r="F28" i="3"/>
  <c r="F16" i="3"/>
  <c r="F137" i="3"/>
  <c r="F73" i="3"/>
  <c r="F43" i="3"/>
  <c r="F42" i="3"/>
  <c r="F49" i="3"/>
  <c r="F47" i="3"/>
  <c r="F75" i="3"/>
  <c r="F45" i="3"/>
  <c r="F50" i="3"/>
  <c r="F81" i="3"/>
  <c r="F66" i="3"/>
  <c r="F68" i="3"/>
  <c r="F35" i="3"/>
  <c r="F17" i="3"/>
  <c r="F146" i="3"/>
  <c r="F89" i="3"/>
  <c r="F104" i="3"/>
  <c r="F20" i="3"/>
  <c r="F92" i="3"/>
  <c r="F168" i="3"/>
  <c r="F123" i="3"/>
  <c r="F19" i="3"/>
  <c r="F174" i="3"/>
  <c r="F100" i="3"/>
  <c r="F31" i="3"/>
  <c r="F109" i="3"/>
  <c r="F60" i="3"/>
  <c r="F25" i="3"/>
  <c r="F102" i="3"/>
  <c r="F134" i="3"/>
  <c r="F169" i="3"/>
  <c r="F140" i="3"/>
  <c r="F124" i="3"/>
  <c r="F99" i="3"/>
  <c r="F22" i="3"/>
  <c r="F58" i="3"/>
  <c r="F7" i="3"/>
  <c r="F27" i="3" l="1"/>
  <c r="F62" i="3"/>
  <c r="F127" i="3"/>
  <c r="F148" i="3"/>
  <c r="F175" i="3"/>
  <c r="F204" i="3" l="1"/>
</calcChain>
</file>

<file path=xl/sharedStrings.xml><?xml version="1.0" encoding="utf-8"?>
<sst xmlns="http://schemas.openxmlformats.org/spreadsheetml/2006/main" count="592" uniqueCount="218">
  <si>
    <t>Priorität</t>
  </si>
  <si>
    <t>erreichte Punkte</t>
  </si>
  <si>
    <t>Gesamtsumme</t>
  </si>
  <si>
    <t>Prozent</t>
  </si>
  <si>
    <t>Prozess/Themen</t>
  </si>
  <si>
    <t>Summe Prozess-ID 1</t>
  </si>
  <si>
    <t>Summe Prozess-ID 2</t>
  </si>
  <si>
    <t>Summe Prozess-ID 3</t>
  </si>
  <si>
    <t>Summe Prozess-ID 4</t>
  </si>
  <si>
    <t>Summe Prozess-ID 5</t>
  </si>
  <si>
    <t>programmierbar - wird ggf. über zusätzliches Dienstleistungskontingent beauftragt und muss nicht im Angebotspreis berücksichtig werden</t>
  </si>
  <si>
    <t>Pflege/Erfassung Stammdaten</t>
  </si>
  <si>
    <t>Das System muss individuell angelegte Stammdatenfelder systemweit in den bereits angelegten Stammdaten ergänzen.</t>
  </si>
  <si>
    <t>Individuell angelegte Stammdatenfelder müssen auswertbar sein.</t>
  </si>
  <si>
    <t>In der Historie muss der zuvor gespeicherte Wert bei Überschreibung ebenfalls gespeichert werden.</t>
  </si>
  <si>
    <t>Beim Ändern von Daten kann durch ein zusätzlich eingeblendetes Feld der Grund der Änderung hinterlegt werden.</t>
  </si>
  <si>
    <t>Die Historie für die Stammdaten und die Vorgänge ist separat zu speichern.</t>
  </si>
  <si>
    <t>Das System soll für die Stammdaten eine Druckansicht und Druckfunktionalität bereitstellen.</t>
  </si>
  <si>
    <t>Innerhalb der Stammdaten muss das System die verknüpften Vorgänge chronologisch anzeigen.</t>
  </si>
  <si>
    <t>Im System kann hinterlegt werden (z.B. durch Checkboxen, Schieberegler o.ä.) ob das Unternehmen bzw. die Institution eine erweiterte Kontaktaufnahme (z.B. für Veranstaltungen) wünscht.</t>
  </si>
  <si>
    <t>Im System kann hinterlegt werden (z.B. durch Checkboxen, Schieberegler o.ä.) ob das Unternehmen bzw. die Institution durch berechtigtes Interesse (z.B. für Förderprogramme) einer Kontaktaufnahme zustimmt.</t>
  </si>
  <si>
    <t>Das System sollte (optional) eine automatische Anruferkennung, basierend auf den Stammdaten, anbieten.</t>
  </si>
  <si>
    <t>Das System muss eine Outlook Integration für die Ablage von E-Mails bereitstellen.</t>
  </si>
  <si>
    <t>Das System muss die Möglichkeit bieten aus den Stammdaten heraus Massen-E-Mails zu versenden.</t>
  </si>
  <si>
    <t>Das System sollte (optional) eine Schnittstelle zum Fachverfahren MESO|VOIS des Gewerbeamts zum Abgleich der Stammdaten zur Verfügung stellen.</t>
  </si>
  <si>
    <t>Das System sollte (optional) die Möglichkeit des mobilen Zugriffs (Handy/Tablett) zur Verfügung stellen.</t>
  </si>
  <si>
    <t>Das System stellt eine Exportmöglichkeit für die Stammdaten bereit.</t>
  </si>
  <si>
    <t>Anwendungsfall: Änderungen in der Historie einsehen</t>
  </si>
  <si>
    <t>Anwendungsfall: Stammdaten drucken</t>
  </si>
  <si>
    <t>Anwendungsfall: Wunsch auf Kontaktaufnahme hinterlegen</t>
  </si>
  <si>
    <t>Anwendungsfall: automatische Anrufererkennung basierend auf Stammdaten</t>
  </si>
  <si>
    <t>Anwendungsfall: E-Mail über Outlookanbindung ablegen</t>
  </si>
  <si>
    <t>Vorgangsmanagement</t>
  </si>
  <si>
    <t>Das System muss Text-Formatierungen (z.B. fett/kursiv/unterstrichen) für erweiterte Eingabefelder wie Dokumentationen bereitstellen.</t>
  </si>
  <si>
    <t>Das System muss die Möglichkeit bieten Vorgänge zu priorisieren</t>
  </si>
  <si>
    <t>Das System muss die Möglichkeit bieten Vorgänge mit einem Status zu versehen.</t>
  </si>
  <si>
    <t>Das System muss die Möglichkeit bieten Serienbriefe zu erzeugen</t>
  </si>
  <si>
    <t>Serienbriefe müssen in MS-Office ausgegeben werden können.</t>
  </si>
  <si>
    <t>Serienbriefe sollen in *.pdf umwandelbar sein.</t>
  </si>
  <si>
    <t>In den Eingabe- und Textfeldern gibt es keine Limitierung von maximalen Zeichen.</t>
  </si>
  <si>
    <t>Das CRM-System muss die Möglichkeit der E-Mailarchivierung bieten (entweder per MS-Outlook-Schnittstelle oder im CRM-System selbst).</t>
  </si>
  <si>
    <t>Das System sollte (optional) eine Schlagwortsuche zu E-Mails anbieten.</t>
  </si>
  <si>
    <t>Das System muss die Möglichkeit bieten, dass Vorgänge Mitarbeitern zugewiesen werden können.</t>
  </si>
  <si>
    <t>Das System muss die Möglichkeit bieten, dass Gruppen für Serienbriefe und E-Mails angelegt werden können.</t>
  </si>
  <si>
    <t>Das System muss die Möglichkeit bieten Rund-E-Mails zu verschicken.</t>
  </si>
  <si>
    <t>Rund-E-Mails können an definierte Gruppen gesendet werden.</t>
  </si>
  <si>
    <t>Beim Versand von Rund-E-Mails können zusätzlich zu einer oder mehreren Gruppen auch weitere zusätzliche (Einzel-)Empfänger ausgewählt werden.</t>
  </si>
  <si>
    <t>Beim Anlegen/Versenden von Serienbriefen und Rund-E-Mails muss das System automatisch einen entsprechenden Vorgang bei allen als Empfänger eingetragenen Ansprechpersonen angelegen.</t>
  </si>
  <si>
    <t>Beim Anlegen von Serienbriefen und Rund-E-Mails muss das System automatisch anhand der Stammdaten des Empfängers die passende Anrede generieren.</t>
  </si>
  <si>
    <t>Anwendungsfall: Eingabefeld für erweiterte Dokumentation ausfüllen</t>
  </si>
  <si>
    <t>Anwendungsfall: Beschreibungstext für hochgeladenes Dokument ausfüllen</t>
  </si>
  <si>
    <t>Anwendungsfall: Wiedervorlage einem Mitarbeitenden zuweisen</t>
  </si>
  <si>
    <t>Anwendungsfall: Textbausteine anlegen</t>
  </si>
  <si>
    <t>Anwendungsfall: Textbausteine anpassen</t>
  </si>
  <si>
    <t>Anwendungsfall: Serienbrief anlegen</t>
  </si>
  <si>
    <t>Anwendungsfall: Serienbrief bearbeiten</t>
  </si>
  <si>
    <t>Anwendungsfall: Serienbrief ausdrucken</t>
  </si>
  <si>
    <t>Anwendungsfall: Serienbrief als PDF speichern</t>
  </si>
  <si>
    <t>Anwendungsfall: Rund-E-Mail anlegen</t>
  </si>
  <si>
    <t>Anwendungsfall: Rund-E-Mail bearbeiten</t>
  </si>
  <si>
    <t>Anwendungsfall: Rund-E-Mail versenden</t>
  </si>
  <si>
    <t>Anwendungsfall: Empfängergruppen für Serienbriefe und Rund-E-Mails anlegen</t>
  </si>
  <si>
    <t>Anwendungsfall: Empfänger für Serienbrief/Rund-E-Mail auswählen</t>
  </si>
  <si>
    <t>Anwendungsfall: zusätzliche Kontakte auswählen, wenn Serienbrief/ E-Mail an Gruppe geht</t>
  </si>
  <si>
    <t>Anwendungsfall: automatisches Anlegen eines Vorgangs bei Serienbriefen und Rund-E-Mails bei der Ansprechperson eines Stammdatensatzes</t>
  </si>
  <si>
    <t>Anwendungsfall: Vorlagen für Serienbriefe und Serien-E-Mails anlegen</t>
  </si>
  <si>
    <t>Anwendungsfall: Vorlagen für Serienbriefe und Serien-E-Mails bearbeiten</t>
  </si>
  <si>
    <t>Veranstaltungsmanagement</t>
  </si>
  <si>
    <t>Das System muss die Zuweisung von Kategorien (eine oder mehrere) für eine Veranstaltung zulassen.</t>
  </si>
  <si>
    <t>Kategorien müssen frei ergänzt werden können.</t>
  </si>
  <si>
    <t>Neu angelegte Kategorien sollen in vorhandenen Veranstaltungen automatisch nachträglich zur Auswahl hinterlegt werden.</t>
  </si>
  <si>
    <t>Jeder Veranstaltung kann ein Status hinzugefügt werden (z.B. in Bearbeitung, abgeschlossen, …).</t>
  </si>
  <si>
    <t>Für Veranstaltungen muss eine Priorität je Veranstaltung hinterlegt werden können.</t>
  </si>
  <si>
    <t>Für jede Veranstaltung kann eine Zielgruppe angelegt werden durch Auswahl aus bereits vorhandenen Stammdaten und/oder Stammdatengruppen.</t>
  </si>
  <si>
    <t>In einer Veranstaltung können Serien-E-Mails und Serienbriefe angelegt und versendet werden.</t>
  </si>
  <si>
    <t>Das System stellt eine Zu- und Absagemöglichkeit innerhalb von Serien-E-Mail- Einladungen bereit.</t>
  </si>
  <si>
    <t>Das System erkennt die Rückmeldung zur Zu- oder Absage aus einer Serien-E-Mail-Einladung und hinterlegt sie entsprechend im System.</t>
  </si>
  <si>
    <t>Das System stellt eine Übersicht über die Zu- und Absagen je Veranstaltung bereit.</t>
  </si>
  <si>
    <t>Ist in den Stammdaten hinterlegt, dass eine Person nicht kontaktiert werden möchte, verhindert das System automatisch die Kontaktaufnahme.</t>
  </si>
  <si>
    <t>Das System sendet automatisch Erinnerungs-E-Mails an die Veranstaltung.</t>
  </si>
  <si>
    <t>Die Erinnerungs-E-Mails (eine oder mehrere) können inhaltlich und optisch (z.B. andere Logos, Farben, …) an die jeweilige Veranstaltung angepasst werden.</t>
  </si>
  <si>
    <t>Die Taktung, wann welche Erinnerungs-E-Mail versendet wird, kann je Veranstaltung individuell hinterlegt werden.</t>
  </si>
  <si>
    <t>Die Taktung der Erinnerungs-E-Mails kann für alle Veranstaltungen global vorgegeben werden.</t>
  </si>
  <si>
    <t>Das System erkennt individuelle Taktungen von Erinnerungs-E-Mails und sendet diese, wenn vorhanden, statt der globalen Vorlagen.</t>
  </si>
  <si>
    <t>Das System sendet nur Erinnerungs-E-Mails an Personen die zugesagt oder noch keine Rückmeldung gegeben haben.</t>
  </si>
  <si>
    <t>Je Veranstaltung können eine oder mehrere abschließende Serien-E-Mail(s) an die Teilnehmer versendet werden.</t>
  </si>
  <si>
    <t>Das System stellt individualisierbare Vorlagen für Druckelemente (z.B. Namensschilder, Ansteckkarten, …) bereit.</t>
  </si>
  <si>
    <t>Die angelegten Druckelemente können über das System gedruckt werden.</t>
  </si>
  <si>
    <t>Für jede Veranstaltung gibt es ein Beschreibungsfeld für weitere Informationen.</t>
  </si>
  <si>
    <t>Das Beschreibungsfeld enthält die gängigen Formatierungen (fett, kursiv, unterstrichen, durchgestrichen, Liste, …).</t>
  </si>
  <si>
    <t>Das Beschreibungsfeld ist mit einem oder mehreren Stammdaten und/oder Vorgangsmanagement verknüpfbar.</t>
  </si>
  <si>
    <t>Wiedervorlagen für Veranstaltungen können angelegt werden.</t>
  </si>
  <si>
    <t>Wiedervorlagen können einem Mitarbeitenden zugewiesen werden.</t>
  </si>
  <si>
    <t>Die einzelnen Bearbeitungsschritte müssen in der Historie angezeigt werden.</t>
  </si>
  <si>
    <t>Bereits vorhandene und individuell angelegte Datenfelder sind durch das System auswertbar.</t>
  </si>
  <si>
    <t>Die Teilnehmerlisten sollen sortierbar sein.</t>
  </si>
  <si>
    <t>Veranstaltungen sind durch ihre Kategorien filterbar.</t>
  </si>
  <si>
    <t>Das System kann je zugesagtem Teilnehmer einen QR-Code generieren (optional).</t>
  </si>
  <si>
    <t>Der generierte QR-Code kann als Anmeldung bei der Veranstaltung vor Ort eingelesen werden (optional).</t>
  </si>
  <si>
    <t>Die Anmeldung zur Veranstaltung kann über eine Schnittstelle auf einer Webseite (z.Z. Drupal) ausgegeben werden.</t>
  </si>
  <si>
    <t>Die erfassten Stammdaten der Anmeldung auf der Webseite werden, wenn noch nicht vorhanden, im System in den Stammdaten gespeichert.</t>
  </si>
  <si>
    <t>Das System erkennt Dubletten und weißt den Nutzenden darauf hin.</t>
  </si>
  <si>
    <t>Anwendungsfall: Veranstaltung anlegen</t>
  </si>
  <si>
    <t>Anwendungsfall: Veranstaltung bearbeiten</t>
  </si>
  <si>
    <t>Anwendungsfall: Veranstaltung speichern</t>
  </si>
  <si>
    <t>Anwendungsfall: Veranstaltung löschen</t>
  </si>
  <si>
    <t>Anwendungsfall: Veranstaltungskategorie(n) anlegen</t>
  </si>
  <si>
    <t>Anwendungsfall: Veranstaltungskategorie auswählen (z.B. Infoveranstaltung, Arbeitskreis, ...)</t>
  </si>
  <si>
    <t>Anwendungsfall: zusätzliche Felder zur Veranstaltung anlegen</t>
  </si>
  <si>
    <t>Anwendungsfall: Status für Veranstaltung auswählen (z.B. in Bearbeitung, abgeschlossen, ...)</t>
  </si>
  <si>
    <t>Anwendungsfall: Priorität der Veranstaltung festlegen</t>
  </si>
  <si>
    <t>Anwendungsfall: Zielgruppe festlegen (Auswahl aus Stammdaten und/oder Stammdatengruppen)</t>
  </si>
  <si>
    <t>Anwendungsfall: Serien-E-Mails und/oder Serienbriefe an Empfänger senden</t>
  </si>
  <si>
    <t>Anwendungsfall: Eigenschaften der Erinnerungs-E-Mails festlegen (z.B. Taktung, Empfängerart, ...)</t>
  </si>
  <si>
    <t>Anwendungsfall: Zu- und Absagen einsehen</t>
  </si>
  <si>
    <t>Anwendungsfall: Protokoll nach Abschluss der Veranstaltung an Teilnehmer senden</t>
  </si>
  <si>
    <t>Anwendungsfall: Vorlagen für Druckelemente anlegen (z.B. Namensschilder, Ansteckkarten, ...)</t>
  </si>
  <si>
    <t>Anwendungsfall: Druckelemente drucken</t>
  </si>
  <si>
    <t>Anwendungsfall: Beschreibungsfeld ausfüllen</t>
  </si>
  <si>
    <t>Anwendungsfall: Wiedervorlagen anlegen</t>
  </si>
  <si>
    <t>Anwendungsfall: Wiedervorlagen an Mitarbeitende zuweisen</t>
  </si>
  <si>
    <t>Anwendungsfall: Historie anlegen</t>
  </si>
  <si>
    <t>Anwendungsfall: Historie fortführen</t>
  </si>
  <si>
    <t>Anwendungsfall: Beschreibungsfeld mit Stammdaten/Vorgangsmanagement verknüpfen</t>
  </si>
  <si>
    <t>Anwendungsfall: Teilnehmerlisten sortieren</t>
  </si>
  <si>
    <t>Anwendungsfall: nach Veranstaltungskategorie filtern</t>
  </si>
  <si>
    <t>Anwendungsfall: Bestätigungs-E-Mail bei Zusage versenden</t>
  </si>
  <si>
    <t>Anwendungsfall: QR-Code generieren für jeden zugesagten Teilnehmer</t>
  </si>
  <si>
    <t>Anwendungsfall: QR-Code einlesen</t>
  </si>
  <si>
    <t>Anwendungsfall: QR-Code einem Teilnehmer zuordnen</t>
  </si>
  <si>
    <t>Anwendungsfall: auf Dupletten überprüfen</t>
  </si>
  <si>
    <t>Anwendungsfall: auf Dupletten hinweisen</t>
  </si>
  <si>
    <t>Immobilienmanagement</t>
  </si>
  <si>
    <t>Das System muss Importe aus eigenen Quellen (Excel-Listen) zulassen.</t>
  </si>
  <si>
    <t>Das System muss Exporte aus eigenen Quellen (Excel-Listen) zulassen.</t>
  </si>
  <si>
    <t>Bei Importen/Exporten muss das System die Einträge auf Dubletten prüfen.</t>
  </si>
  <si>
    <t>Einer Immobilie können eine oder mehrere Kategorien zugeordnet werden.</t>
  </si>
  <si>
    <t>Es gibt eine Filterfunktion zum Abgleich von Angebotsobjekten (z.B. Gemeinde/Gemarkung, Bezeichnung Gewerbegebiet, Flächengröße-/Verfügbarkeit, Nutzungsart/Flächenkategorie (bspw. GE/GI/M mit FNP/B-Plan…), Verkehrsanbindung, …).</t>
  </si>
  <si>
    <t>Es gibt eine Möglichkeit zur Erstellung von Exposés.</t>
  </si>
  <si>
    <t>Exposés müssen exportierbar sein (MS Word, PDF).</t>
  </si>
  <si>
    <t>Eigene Exposé-Vorlagen sollen erstell- und editierbar sein.</t>
  </si>
  <si>
    <t>Immobilien/Exposés müssen auswertbar sein (z.B. umgesetzte Fläche pro Jahr nach Kategorie, Anzahl erfolgreicher Vermittlungen nach Kategorie, Standort/Gewerbegebiet, ...).</t>
  </si>
  <si>
    <t>Es soll eine Schnittstelle zu Archikart (lesend) geben.</t>
  </si>
  <si>
    <t>Es muss einen lesenden Schnittstellenzugriff zu Kartenmaterialien geben (z.B. OpenStreetMap, Google Maps).</t>
  </si>
  <si>
    <t>Es soll eine Schnittstelle zum Geoportal (lesen) geben.</t>
  </si>
  <si>
    <t>Immobilien müssen mit Stammdaten/Vorgangsdaten/Veranstaltungsdaten verknüpfbar sein.</t>
  </si>
  <si>
    <t>Jeder Bearbeitungsschritt wird chronologisch in einer Historie hinterlegt.</t>
  </si>
  <si>
    <t>Kategorien/Felder sind eigenständig erweiterbar.</t>
  </si>
  <si>
    <t>Zu jeder Immobilie und zu jedem Exposé können zusätliche Informationen in einem Freitextfeld hinterlegt werden.</t>
  </si>
  <si>
    <t>Das Freitextfeld unterstützt diverse Formatierungen.</t>
  </si>
  <si>
    <t>Das Freitextfeld wird nicht ausgegeben, wenn es keinen Inhalt hat.</t>
  </si>
  <si>
    <t>Zu jeder Immobilie können Dokumente (Bilder, PDFs, Videos) hinterlegt werden.</t>
  </si>
  <si>
    <t>Gibt es zu einer Immobilie Daten aus einer vorhandenen Schnittstelle, sollen diese direkt in das System übernommen werden.</t>
  </si>
  <si>
    <t>Wiedervorlagen</t>
  </si>
  <si>
    <t>Auswertungen</t>
  </si>
  <si>
    <t>Summe Prozess-ID 6</t>
  </si>
  <si>
    <t>Bei Abwesenheiten (z.B. Krankheit, Urlaub) müssen Wiedervorlagen durch andere Nutzende übernehmbar sein.</t>
  </si>
  <si>
    <t>Das System muss eine Übersicht der Wiedervorlagen anbieten.</t>
  </si>
  <si>
    <t>Wiedervorlagen müssen kategorisierbar sein.</t>
  </si>
  <si>
    <t>Das System sollte (optional) die Möglichkeit bieten, dass Wiedervorlagen als Serie angelegt werden können.</t>
  </si>
  <si>
    <t>Das CRM System muss Anbindung an MS-Outlook bereitstellen.</t>
  </si>
  <si>
    <t>Wiedervorlagen müssen verknüpfbar mit Stammdaten sein.</t>
  </si>
  <si>
    <t>Das System muss Notifications für Wiedervorlagen aktiv einblenden.</t>
  </si>
  <si>
    <t>Das System soll die Wiedervorlagen durchsuchen können.</t>
  </si>
  <si>
    <t>Zu den Wiedervorlagen muss das System eine Historie bereitstellen.</t>
  </si>
  <si>
    <t>Wiedervorlagen müssen ein Datum, eine Uhrzeit und ein Kommentarfeld enthalten.</t>
  </si>
  <si>
    <t>Anwendungsfall: automatische Antwort bei E-Mail Anfrage ans Funktionspostfach</t>
  </si>
  <si>
    <t>Wird an das Funktionspostfach eine E-Mail gesendet, verschickt das System automatisch eine Antwort E-Mail.</t>
  </si>
  <si>
    <t>Anwendungsfall: Wiedervorlage muss in der Historie getrackt werden</t>
  </si>
  <si>
    <t>Anwendungsfall: Wiedervorlage enthält Verknüpfung zu Stammdaten</t>
  </si>
  <si>
    <t>Anwendungsfall: Wiedervorlage enthält Datum, Uhrzeit und Kommentarfeld</t>
  </si>
  <si>
    <t>Anwendungsfall: Wiedervorlage an anderen Mitarbeitenden weitergeben</t>
  </si>
  <si>
    <t>Anwendungsfall: Wiedervorlage für anderen Mitarbeitenden anlegen</t>
  </si>
  <si>
    <t>Nutzende sollen für andere Nutzende Wiedervorlage anlegen können.</t>
  </si>
  <si>
    <t>Anwendungsfall: Wiedervorlage einer Kategorie zuordnen</t>
  </si>
  <si>
    <t>Anwendungsfall: WV als Serienelement anlegen</t>
  </si>
  <si>
    <t>Anwendungsfall: Anzeige der Wiedervorlage als Notification im System</t>
  </si>
  <si>
    <t>Anwendungsfall: benutzerspezifische Übersicht über deren Wiedervorlagen</t>
  </si>
  <si>
    <t>Die Übersicht der Wiedervorlagen muss benutzerspezifisch sortierbar sein.</t>
  </si>
  <si>
    <t>Anwendungsfall: Wiedervorlagen durchsuchen</t>
  </si>
  <si>
    <t>Anwendungsfall: Ampelsystem für Wiedervorlagen (z.B.: rot = Frist überschritten, gelb = in Bearbeitung, grün = erledigt)</t>
  </si>
  <si>
    <t>Bezüglich der Fristen und des Datums sollen Wiedervorlagen ein Ampelsystem anzeigen (z.B. rot = Frist/Datum überschritten, gelb = in Bearbeitung, grün = erledigt).</t>
  </si>
  <si>
    <t>Das System muss die erstellten Auswertungen in den Formaten Excel, CSV und PDF exportieren können.</t>
  </si>
  <si>
    <t>Für die Auswertungen stellt das System verschiedene Ausgabediagramme bereit (Balkendiagramm, Tortendiagramm, Liniendiagramm) mit entsprechender Legende.</t>
  </si>
  <si>
    <t>Nach Ablauf der Aufbewahrungsfrist werden die Auswertungen vom System eigenständig gelöscht.</t>
  </si>
  <si>
    <t>Das System stellt die Möglichkeit bereit Auswertungen von verschiedenen Zeiträumen miteinander zu vergleichen und Unterschiede zu kennzeichnen (z.B. Anzahl der Mitarbeitenden eines Unternehmens ist um x% gestiegen im Vergleich von 2024 zu 2025).</t>
  </si>
  <si>
    <t>Anwendungsfall: Auswertung erstellen</t>
  </si>
  <si>
    <t>Anwendungsfall: Felder für Auswertung auswählen</t>
  </si>
  <si>
    <t>Anwendungsfall: Auswertung exportieren (Excel, CSV, PDF)</t>
  </si>
  <si>
    <t>Anwendungsfall: Darstellungsart auswählen (Balken, Torte, ...)</t>
  </si>
  <si>
    <t>Anwendungsfall: Auswertung filtern</t>
  </si>
  <si>
    <t>Anwendungsfall: Auswertung einer Kategorie zuweisen</t>
  </si>
  <si>
    <t>Anwendungsfall: Zeitraum der Auswertung auswählen</t>
  </si>
  <si>
    <t>Anwendungsfall: Auswertung speichern</t>
  </si>
  <si>
    <t>Anwendungsfall: Aufbewahrungsfrist festlegen</t>
  </si>
  <si>
    <t>Anwendungsfall: Auswertungen vergleichen</t>
  </si>
  <si>
    <t>Anwendungsfall: Auswertung über das System senden</t>
  </si>
  <si>
    <t>Anwendungsfall: Vorlage für Auswertung erstellen</t>
  </si>
  <si>
    <t>Das System muss alle Felder aus den Stammdaten, den Vorgangsdaten, den Veranstaltungsdaten und den Immobiliendaten auswerten können.</t>
  </si>
  <si>
    <t>Frei hinzugefügte Felder durch den Auftraggeber werden ebenfalls durch das System ausgewertet.</t>
  </si>
  <si>
    <t>Das System muss Filterfunktionen für bereits angelegte Auswertungen bereitstellen.</t>
  </si>
  <si>
    <t>Die Filterfunktionen können eigenständig definiert werden.</t>
  </si>
  <si>
    <t>Das System muss die Zuweisung von Kategorien (eine oder mehrere) für Auswertungen erlauben.</t>
  </si>
  <si>
    <t>Die Kategorien können eigenständig definiert werden.</t>
  </si>
  <si>
    <t>Auswertungsvorlagen (Angabe der auszuwertenden Felder, Zeitraum) können individuell angelegt und bearbeitet werden.</t>
  </si>
  <si>
    <t>Auswertungen können zu fest definierten Zeitpunkten (z.B. wöchentlich, monatlich, jährlich) automatisch generiert werden.</t>
  </si>
  <si>
    <t>Das System stellt die Möglichkeit bereit Auswertungen direkt per E-Mail an einen oder mehrere Empfänger zu versenden.</t>
  </si>
  <si>
    <t>Die Auswertungen werden im System gespeichert.</t>
  </si>
  <si>
    <t>Für die Auswertungen können Aufbewahrungsfristen festgelegt werden.</t>
  </si>
  <si>
    <t>1-weniger wichtig</t>
  </si>
  <si>
    <t>2-wichtig</t>
  </si>
  <si>
    <t>Prozess ID</t>
  </si>
  <si>
    <t xml:space="preserve">Umsetzungsmöglichkeit </t>
  </si>
  <si>
    <t>im Standard - ist im Angebotspreis zu berücksichtigen</t>
  </si>
  <si>
    <t>Umsetzungsmöglichkeit:</t>
  </si>
  <si>
    <t>Bewertbare Anforderung</t>
  </si>
  <si>
    <t>max. Punkt-zahl</t>
  </si>
  <si>
    <t>Berechnung Ergebnispunkte für Bewertungs-matrix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</si>
</sst>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 applyAlignment="1" applyProtection="1">
      <alignment vertical="top" wrapText="1"/>
      <protection locked="0"/>
    </xf>
    <xf numFmtId="0" fontId="1" fillId="0" borderId="0" xfId="0" applyNumberFormat="1" applyFont="1" applyFill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1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NumberFormat="1" applyFont="1" applyFill="1" applyAlignment="1" applyProtection="1">
      <alignment vertical="top" wrapText="1"/>
      <protection locked="0"/>
    </xf>
    <xf numFmtId="0" fontId="1" fillId="0" borderId="0" xfId="0" applyNumberFormat="1" applyFont="1" applyFill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vertical="top" wrapText="1"/>
    </xf>
    <xf numFmtId="1" fontId="1" fillId="0" borderId="0" xfId="0" applyNumberFormat="1" applyFont="1" applyAlignment="1" applyProtection="1">
      <alignment vertical="top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vertical="top" wrapText="1"/>
    </xf>
    <xf numFmtId="1" fontId="1" fillId="0" borderId="0" xfId="0" applyNumberFormat="1" applyFont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10" fontId="1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2" fillId="2" borderId="4" xfId="0" applyNumberFormat="1" applyFont="1" applyFill="1" applyBorder="1" applyAlignment="1" applyProtection="1">
      <alignment horizontal="center" vertical="top" wrapText="1"/>
    </xf>
    <xf numFmtId="0" fontId="2" fillId="2" borderId="5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vertical="top" wrapText="1"/>
    </xf>
    <xf numFmtId="1" fontId="2" fillId="2" borderId="5" xfId="0" applyNumberFormat="1" applyFont="1" applyFill="1" applyBorder="1" applyAlignment="1" applyProtection="1">
      <alignment horizontal="center" vertical="top" wrapText="1"/>
    </xf>
    <xf numFmtId="10" fontId="2" fillId="2" borderId="5" xfId="0" applyNumberFormat="1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2" fillId="3" borderId="4" xfId="0" applyNumberFormat="1" applyFont="1" applyFill="1" applyBorder="1" applyAlignment="1" applyProtection="1">
      <alignment horizontal="center" vertical="top" wrapText="1"/>
    </xf>
    <xf numFmtId="0" fontId="2" fillId="3" borderId="5" xfId="0" applyFont="1" applyFill="1" applyBorder="1" applyAlignment="1" applyProtection="1">
      <alignment horizontal="left" vertical="top" wrapText="1"/>
    </xf>
    <xf numFmtId="0" fontId="2" fillId="3" borderId="5" xfId="0" applyFont="1" applyFill="1" applyBorder="1" applyAlignment="1" applyProtection="1">
      <alignment vertical="top" wrapText="1"/>
    </xf>
    <xf numFmtId="1" fontId="2" fillId="3" borderId="5" xfId="0" applyNumberFormat="1" applyFont="1" applyFill="1" applyBorder="1" applyAlignment="1" applyProtection="1">
      <alignment horizontal="center" vertical="top" wrapText="1"/>
    </xf>
    <xf numFmtId="10" fontId="2" fillId="3" borderId="5" xfId="0" applyNumberFormat="1" applyFont="1" applyFill="1" applyBorder="1" applyAlignment="1" applyProtection="1">
      <alignment horizontal="center" vertical="top" wrapText="1"/>
    </xf>
    <xf numFmtId="0" fontId="2" fillId="3" borderId="6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1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horizontal="center" vertical="top" wrapText="1"/>
    </xf>
    <xf numFmtId="1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10" fontId="3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2" fillId="2" borderId="7" xfId="0" applyNumberFormat="1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left" vertical="top" wrapText="1"/>
    </xf>
    <xf numFmtId="0" fontId="2" fillId="2" borderId="8" xfId="0" applyFont="1" applyFill="1" applyBorder="1" applyAlignment="1" applyProtection="1">
      <alignment vertical="top" wrapText="1"/>
    </xf>
    <xf numFmtId="1" fontId="2" fillId="2" borderId="8" xfId="0" applyNumberFormat="1" applyFont="1" applyFill="1" applyBorder="1" applyAlignment="1" applyProtection="1">
      <alignment horizontal="center" vertical="top" wrapText="1"/>
    </xf>
    <xf numFmtId="10" fontId="2" fillId="2" borderId="8" xfId="0" applyNumberFormat="1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vertical="top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vertical="center" wrapText="1"/>
    </xf>
    <xf numFmtId="1" fontId="2" fillId="3" borderId="1" xfId="0" applyNumberFormat="1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top"/>
    </xf>
  </cellXfs>
  <cellStyles count="1">
    <cellStyle name="Standard" xfId="0" builtinId="0"/>
  </cellStyles>
  <dxfs count="13">
    <dxf>
      <fill>
        <patternFill>
          <bgColor theme="5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top" textRotation="0" wrapText="1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bgColor theme="4" tint="-0.499984740745262"/>
        </patternFill>
      </fill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9F9F"/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6:J204" totalsRowShown="0" headerRowDxfId="12" dataDxfId="10" headerRowBorderDxfId="11">
  <autoFilter ref="B6:J204" xr:uid="{00000000-0009-0000-0100-000001000000}"/>
  <sortState xmlns:xlrd2="http://schemas.microsoft.com/office/spreadsheetml/2017/richdata2" ref="B7:F207">
    <sortCondition ref="B6:B207"/>
  </sortState>
  <tableColumns count="9">
    <tableColumn id="1" xr3:uid="{00000000-0010-0000-0000-000001000000}" name="Prozess ID" dataDxfId="9"/>
    <tableColumn id="2" xr3:uid="{00000000-0010-0000-0000-000002000000}" name="Prozess/Themen" dataDxfId="8"/>
    <tableColumn id="3" xr3:uid="{00000000-0010-0000-0000-000003000000}" name="Bewertbare Anforderung" dataDxfId="7"/>
    <tableColumn id="4" xr3:uid="{00000000-0010-0000-0000-000004000000}" name="Priorität" dataDxfId="6"/>
    <tableColumn id="7" xr3:uid="{00000000-0010-0000-0000-000007000000}" name="erreichte Punkte" dataDxfId="5">
      <calculatedColumnFormula>LEFT(I7,1)*LEFT(E7,1)</calculatedColumnFormula>
    </tableColumn>
    <tableColumn id="6" xr3:uid="{00000000-0010-0000-0000-000006000000}" name="max. Punkt-zahl" dataDxfId="4">
      <calculatedColumnFormula>LEFT(E7,1)*5</calculatedColumnFormula>
    </tableColumn>
    <tableColumn id="8" xr3:uid="{00000000-0010-0000-0000-000008000000}" name="Prozent" dataDxfId="3"/>
    <tableColumn id="5" xr3:uid="{00000000-0010-0000-0000-000005000000}" name="Umsetzungsmöglichkeit " dataDxfId="2"/>
    <tableColumn id="9" xr3:uid="{00000000-0010-0000-0000-000009000000}" name="Berechnung Ergebnispunkte für Bewertungs-matrix" dataDxfId="1">
      <calculatedColumnFormula>(F7/G7)*15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6"/>
  <sheetViews>
    <sheetView tabSelected="1" topLeftCell="A181" zoomScale="70" zoomScaleNormal="70" zoomScaleSheetLayoutView="26" workbookViewId="0">
      <selection activeCell="M17" sqref="M17"/>
    </sheetView>
  </sheetViews>
  <sheetFormatPr baseColWidth="10" defaultColWidth="11.42578125" defaultRowHeight="12.75" x14ac:dyDescent="0.25"/>
  <cols>
    <col min="1" max="1" width="3.42578125" style="5" customWidth="1"/>
    <col min="2" max="2" width="10.7109375" style="11" customWidth="1"/>
    <col min="3" max="3" width="25.28515625" style="7" bestFit="1" customWidth="1"/>
    <col min="4" max="4" width="86.5703125" style="1" customWidth="1"/>
    <col min="5" max="5" width="15.85546875" style="8" customWidth="1"/>
    <col min="6" max="6" width="12.42578125" style="5" customWidth="1"/>
    <col min="7" max="7" width="11.7109375" style="10" bestFit="1" customWidth="1"/>
    <col min="8" max="8" width="13.5703125" style="5" bestFit="1" customWidth="1"/>
    <col min="9" max="9" width="26.85546875" style="8" bestFit="1" customWidth="1"/>
    <col min="10" max="10" width="18" style="5" customWidth="1"/>
    <col min="11" max="11" width="10.28515625" style="5" customWidth="1"/>
    <col min="12" max="16384" width="11.42578125" style="5"/>
  </cols>
  <sheetData>
    <row r="2" spans="2:10" x14ac:dyDescent="0.25">
      <c r="B2" s="75" t="s">
        <v>214</v>
      </c>
      <c r="D2" s="13" t="s">
        <v>213</v>
      </c>
      <c r="E2" s="14"/>
      <c r="F2" s="15"/>
      <c r="G2" s="16"/>
      <c r="H2" s="15"/>
      <c r="I2" s="14"/>
      <c r="J2" s="15"/>
    </row>
    <row r="3" spans="2:10" ht="25.5" x14ac:dyDescent="0.25">
      <c r="B3" s="12"/>
      <c r="C3" s="17"/>
      <c r="D3" s="13" t="s">
        <v>10</v>
      </c>
      <c r="E3" s="14"/>
      <c r="F3" s="15"/>
      <c r="G3" s="16"/>
      <c r="H3" s="15"/>
      <c r="I3" s="14"/>
      <c r="J3" s="15"/>
    </row>
    <row r="4" spans="2:10" x14ac:dyDescent="0.25">
      <c r="B4" s="12"/>
      <c r="C4" s="17"/>
      <c r="D4" s="13"/>
      <c r="E4" s="14"/>
      <c r="F4" s="15"/>
      <c r="G4" s="16"/>
      <c r="H4" s="15"/>
      <c r="I4" s="14"/>
      <c r="J4" s="15"/>
    </row>
    <row r="5" spans="2:10" s="4" customFormat="1" x14ac:dyDescent="0.25">
      <c r="B5" s="18"/>
      <c r="C5" s="18"/>
      <c r="D5" s="19"/>
      <c r="E5" s="20"/>
      <c r="F5" s="21"/>
      <c r="G5" s="22"/>
      <c r="H5" s="21"/>
      <c r="I5" s="20"/>
      <c r="J5" s="21"/>
    </row>
    <row r="6" spans="2:10" ht="51" x14ac:dyDescent="0.25">
      <c r="B6" s="70" t="s">
        <v>211</v>
      </c>
      <c r="C6" s="71" t="s">
        <v>4</v>
      </c>
      <c r="D6" s="71" t="s">
        <v>215</v>
      </c>
      <c r="E6" s="71" t="s">
        <v>0</v>
      </c>
      <c r="F6" s="72" t="s">
        <v>1</v>
      </c>
      <c r="G6" s="73" t="s">
        <v>216</v>
      </c>
      <c r="H6" s="72" t="s">
        <v>3</v>
      </c>
      <c r="I6" s="74" t="s">
        <v>212</v>
      </c>
      <c r="J6" s="72" t="s">
        <v>217</v>
      </c>
    </row>
    <row r="7" spans="2:10" ht="25.5" x14ac:dyDescent="0.25">
      <c r="B7" s="23">
        <v>1</v>
      </c>
      <c r="C7" s="24" t="s">
        <v>11</v>
      </c>
      <c r="D7" s="25" t="s">
        <v>12</v>
      </c>
      <c r="E7" s="26" t="s">
        <v>210</v>
      </c>
      <c r="F7" s="27" t="e">
        <f t="shared" ref="F7:F8" si="0">LEFT(I7,1)*LEFT(E7,1)</f>
        <v>#VALUE!</v>
      </c>
      <c r="G7" s="28">
        <f>LEFT(E7,1)*3</f>
        <v>6</v>
      </c>
      <c r="H7" s="29"/>
      <c r="I7" s="3"/>
      <c r="J7" s="31"/>
    </row>
    <row r="8" spans="2:10" ht="25.5" x14ac:dyDescent="0.25">
      <c r="B8" s="23">
        <v>1</v>
      </c>
      <c r="C8" s="24" t="s">
        <v>11</v>
      </c>
      <c r="D8" s="25" t="s">
        <v>13</v>
      </c>
      <c r="E8" s="26" t="s">
        <v>210</v>
      </c>
      <c r="F8" s="23" t="e">
        <f t="shared" si="0"/>
        <v>#VALUE!</v>
      </c>
      <c r="G8" s="28">
        <f t="shared" ref="G8:G26" si="1">LEFT(E8,1)*3</f>
        <v>6</v>
      </c>
      <c r="H8" s="29"/>
      <c r="I8" s="6"/>
      <c r="J8" s="31"/>
    </row>
    <row r="9" spans="2:10" ht="25.5" x14ac:dyDescent="0.25">
      <c r="B9" s="23">
        <v>1</v>
      </c>
      <c r="C9" s="24" t="s">
        <v>11</v>
      </c>
      <c r="D9" s="33" t="s">
        <v>14</v>
      </c>
      <c r="E9" s="26" t="s">
        <v>210</v>
      </c>
      <c r="F9" s="23" t="e">
        <f t="shared" ref="F9:F26" si="2">LEFT(I9,1)*LEFT(E9,1)</f>
        <v>#VALUE!</v>
      </c>
      <c r="G9" s="28">
        <f t="shared" si="1"/>
        <v>6</v>
      </c>
      <c r="H9" s="29"/>
      <c r="I9" s="6"/>
      <c r="J9" s="31"/>
    </row>
    <row r="10" spans="2:10" ht="25.5" x14ac:dyDescent="0.25">
      <c r="B10" s="23">
        <v>1</v>
      </c>
      <c r="C10" s="24" t="s">
        <v>11</v>
      </c>
      <c r="D10" s="33" t="s">
        <v>15</v>
      </c>
      <c r="E10" s="26" t="s">
        <v>210</v>
      </c>
      <c r="F10" s="23" t="e">
        <f t="shared" si="2"/>
        <v>#VALUE!</v>
      </c>
      <c r="G10" s="28">
        <f t="shared" si="1"/>
        <v>6</v>
      </c>
      <c r="H10" s="29"/>
      <c r="I10" s="6"/>
      <c r="J10" s="31"/>
    </row>
    <row r="11" spans="2:10" ht="25.5" x14ac:dyDescent="0.25">
      <c r="B11" s="23">
        <v>1</v>
      </c>
      <c r="C11" s="24" t="s">
        <v>11</v>
      </c>
      <c r="D11" s="33" t="s">
        <v>16</v>
      </c>
      <c r="E11" s="26" t="s">
        <v>210</v>
      </c>
      <c r="F11" s="23" t="e">
        <f t="shared" si="2"/>
        <v>#VALUE!</v>
      </c>
      <c r="G11" s="28">
        <f t="shared" si="1"/>
        <v>6</v>
      </c>
      <c r="H11" s="29"/>
      <c r="I11" s="6"/>
      <c r="J11" s="31"/>
    </row>
    <row r="12" spans="2:10" ht="25.5" x14ac:dyDescent="0.25">
      <c r="B12" s="23">
        <v>1</v>
      </c>
      <c r="C12" s="24" t="s">
        <v>11</v>
      </c>
      <c r="D12" s="33" t="s">
        <v>17</v>
      </c>
      <c r="E12" s="26" t="s">
        <v>210</v>
      </c>
      <c r="F12" s="23" t="e">
        <f t="shared" si="2"/>
        <v>#VALUE!</v>
      </c>
      <c r="G12" s="28">
        <f t="shared" si="1"/>
        <v>6</v>
      </c>
      <c r="H12" s="29"/>
      <c r="I12" s="3"/>
      <c r="J12" s="31"/>
    </row>
    <row r="13" spans="2:10" ht="25.5" x14ac:dyDescent="0.25">
      <c r="B13" s="23">
        <v>1</v>
      </c>
      <c r="C13" s="24" t="s">
        <v>11</v>
      </c>
      <c r="D13" s="33" t="s">
        <v>18</v>
      </c>
      <c r="E13" s="26" t="s">
        <v>210</v>
      </c>
      <c r="F13" s="23" t="e">
        <f t="shared" si="2"/>
        <v>#VALUE!</v>
      </c>
      <c r="G13" s="28">
        <f t="shared" si="1"/>
        <v>6</v>
      </c>
      <c r="H13" s="29"/>
      <c r="I13" s="3"/>
      <c r="J13" s="31"/>
    </row>
    <row r="14" spans="2:10" ht="25.5" x14ac:dyDescent="0.25">
      <c r="B14" s="23">
        <v>1</v>
      </c>
      <c r="C14" s="24" t="s">
        <v>11</v>
      </c>
      <c r="D14" s="33" t="s">
        <v>19</v>
      </c>
      <c r="E14" s="26" t="s">
        <v>210</v>
      </c>
      <c r="F14" s="23" t="e">
        <f t="shared" si="2"/>
        <v>#VALUE!</v>
      </c>
      <c r="G14" s="28">
        <f t="shared" si="1"/>
        <v>6</v>
      </c>
      <c r="H14" s="29"/>
      <c r="I14" s="3"/>
      <c r="J14" s="31"/>
    </row>
    <row r="15" spans="2:10" ht="38.25" x14ac:dyDescent="0.25">
      <c r="B15" s="23">
        <v>1</v>
      </c>
      <c r="C15" s="24" t="s">
        <v>11</v>
      </c>
      <c r="D15" s="33" t="s">
        <v>20</v>
      </c>
      <c r="E15" s="26" t="s">
        <v>210</v>
      </c>
      <c r="F15" s="23" t="e">
        <f t="shared" si="2"/>
        <v>#VALUE!</v>
      </c>
      <c r="G15" s="28">
        <f t="shared" si="1"/>
        <v>6</v>
      </c>
      <c r="H15" s="29"/>
      <c r="I15" s="3"/>
      <c r="J15" s="31"/>
    </row>
    <row r="16" spans="2:10" ht="25.5" x14ac:dyDescent="0.25">
      <c r="B16" s="23">
        <v>1</v>
      </c>
      <c r="C16" s="24" t="s">
        <v>11</v>
      </c>
      <c r="D16" s="33" t="s">
        <v>21</v>
      </c>
      <c r="E16" s="26" t="s">
        <v>209</v>
      </c>
      <c r="F16" s="23" t="e">
        <f t="shared" si="2"/>
        <v>#VALUE!</v>
      </c>
      <c r="G16" s="28">
        <f t="shared" si="1"/>
        <v>3</v>
      </c>
      <c r="H16" s="29"/>
      <c r="I16" s="3"/>
      <c r="J16" s="31"/>
    </row>
    <row r="17" spans="2:10" ht="25.5" x14ac:dyDescent="0.25">
      <c r="B17" s="23">
        <v>1</v>
      </c>
      <c r="C17" s="24" t="s">
        <v>11</v>
      </c>
      <c r="D17" s="33" t="s">
        <v>22</v>
      </c>
      <c r="E17" s="26" t="s">
        <v>210</v>
      </c>
      <c r="F17" s="23" t="e">
        <f t="shared" si="2"/>
        <v>#VALUE!</v>
      </c>
      <c r="G17" s="28">
        <f t="shared" si="1"/>
        <v>6</v>
      </c>
      <c r="H17" s="29"/>
      <c r="I17" s="3"/>
      <c r="J17" s="31"/>
    </row>
    <row r="18" spans="2:10" ht="25.5" x14ac:dyDescent="0.25">
      <c r="B18" s="23">
        <v>1</v>
      </c>
      <c r="C18" s="24" t="s">
        <v>11</v>
      </c>
      <c r="D18" s="33" t="s">
        <v>23</v>
      </c>
      <c r="E18" s="26" t="s">
        <v>210</v>
      </c>
      <c r="F18" s="23" t="e">
        <f t="shared" si="2"/>
        <v>#VALUE!</v>
      </c>
      <c r="G18" s="28">
        <f t="shared" si="1"/>
        <v>6</v>
      </c>
      <c r="H18" s="29"/>
      <c r="I18" s="3"/>
      <c r="J18" s="31"/>
    </row>
    <row r="19" spans="2:10" ht="25.5" x14ac:dyDescent="0.25">
      <c r="B19" s="23">
        <v>1</v>
      </c>
      <c r="C19" s="24" t="s">
        <v>11</v>
      </c>
      <c r="D19" s="33" t="s">
        <v>24</v>
      </c>
      <c r="E19" s="26" t="s">
        <v>210</v>
      </c>
      <c r="F19" s="23" t="e">
        <f t="shared" si="2"/>
        <v>#VALUE!</v>
      </c>
      <c r="G19" s="28">
        <f t="shared" si="1"/>
        <v>6</v>
      </c>
      <c r="H19" s="29"/>
      <c r="I19" s="3"/>
      <c r="J19" s="31"/>
    </row>
    <row r="20" spans="2:10" ht="25.5" x14ac:dyDescent="0.25">
      <c r="B20" s="23">
        <v>1</v>
      </c>
      <c r="C20" s="24" t="s">
        <v>11</v>
      </c>
      <c r="D20" s="33" t="s">
        <v>25</v>
      </c>
      <c r="E20" s="26" t="s">
        <v>210</v>
      </c>
      <c r="F20" s="23" t="e">
        <f t="shared" si="2"/>
        <v>#VALUE!</v>
      </c>
      <c r="G20" s="28">
        <f t="shared" si="1"/>
        <v>6</v>
      </c>
      <c r="H20" s="29"/>
      <c r="I20" s="6"/>
      <c r="J20" s="31"/>
    </row>
    <row r="21" spans="2:10" ht="25.5" x14ac:dyDescent="0.25">
      <c r="B21" s="23">
        <v>1</v>
      </c>
      <c r="C21" s="24" t="s">
        <v>11</v>
      </c>
      <c r="D21" s="33" t="s">
        <v>26</v>
      </c>
      <c r="E21" s="26" t="s">
        <v>210</v>
      </c>
      <c r="F21" s="23" t="e">
        <f t="shared" si="2"/>
        <v>#VALUE!</v>
      </c>
      <c r="G21" s="28">
        <f t="shared" si="1"/>
        <v>6</v>
      </c>
      <c r="H21" s="29"/>
      <c r="I21" s="6"/>
      <c r="J21" s="31"/>
    </row>
    <row r="22" spans="2:10" ht="25.5" x14ac:dyDescent="0.25">
      <c r="B22" s="23">
        <v>1</v>
      </c>
      <c r="C22" s="24" t="s">
        <v>11</v>
      </c>
      <c r="D22" s="33" t="s">
        <v>27</v>
      </c>
      <c r="E22" s="6" t="s">
        <v>210</v>
      </c>
      <c r="F22" s="53" t="e">
        <f t="shared" si="2"/>
        <v>#VALUE!</v>
      </c>
      <c r="G22" s="28">
        <f t="shared" si="1"/>
        <v>6</v>
      </c>
      <c r="H22" s="55"/>
      <c r="I22" s="6"/>
      <c r="J22" s="56"/>
    </row>
    <row r="23" spans="2:10" ht="25.5" x14ac:dyDescent="0.25">
      <c r="B23" s="23">
        <v>1</v>
      </c>
      <c r="C23" s="24" t="s">
        <v>11</v>
      </c>
      <c r="D23" s="33" t="s">
        <v>28</v>
      </c>
      <c r="E23" s="6" t="s">
        <v>210</v>
      </c>
      <c r="F23" s="53" t="e">
        <f t="shared" si="2"/>
        <v>#VALUE!</v>
      </c>
      <c r="G23" s="28">
        <f t="shared" si="1"/>
        <v>6</v>
      </c>
      <c r="H23" s="55"/>
      <c r="I23" s="6"/>
      <c r="J23" s="56"/>
    </row>
    <row r="24" spans="2:10" ht="25.5" x14ac:dyDescent="0.25">
      <c r="B24" s="23">
        <v>1</v>
      </c>
      <c r="C24" s="24" t="s">
        <v>11</v>
      </c>
      <c r="D24" s="33" t="s">
        <v>29</v>
      </c>
      <c r="E24" s="6" t="s">
        <v>210</v>
      </c>
      <c r="F24" s="53" t="e">
        <f t="shared" si="2"/>
        <v>#VALUE!</v>
      </c>
      <c r="G24" s="28">
        <f t="shared" si="1"/>
        <v>6</v>
      </c>
      <c r="H24" s="55"/>
      <c r="I24" s="6"/>
      <c r="J24" s="56"/>
    </row>
    <row r="25" spans="2:10" ht="25.5" x14ac:dyDescent="0.25">
      <c r="B25" s="23">
        <v>1</v>
      </c>
      <c r="C25" s="24" t="s">
        <v>11</v>
      </c>
      <c r="D25" s="33" t="s">
        <v>30</v>
      </c>
      <c r="E25" s="6" t="s">
        <v>209</v>
      </c>
      <c r="F25" s="53" t="e">
        <f t="shared" si="2"/>
        <v>#VALUE!</v>
      </c>
      <c r="G25" s="28">
        <f t="shared" si="1"/>
        <v>3</v>
      </c>
      <c r="H25" s="55"/>
      <c r="I25" s="6"/>
      <c r="J25" s="56"/>
    </row>
    <row r="26" spans="2:10" ht="26.25" thickBot="1" x14ac:dyDescent="0.3">
      <c r="B26" s="23">
        <v>1</v>
      </c>
      <c r="C26" s="24" t="s">
        <v>11</v>
      </c>
      <c r="D26" s="33" t="s">
        <v>31</v>
      </c>
      <c r="E26" s="6" t="s">
        <v>210</v>
      </c>
      <c r="F26" s="53" t="e">
        <f t="shared" si="2"/>
        <v>#VALUE!</v>
      </c>
      <c r="G26" s="28">
        <f t="shared" si="1"/>
        <v>6</v>
      </c>
      <c r="H26" s="55"/>
      <c r="I26" s="6"/>
      <c r="J26" s="56"/>
    </row>
    <row r="27" spans="2:10" ht="13.5" thickBot="1" x14ac:dyDescent="0.3">
      <c r="B27" s="34"/>
      <c r="C27" s="35" t="s">
        <v>5</v>
      </c>
      <c r="D27" s="36"/>
      <c r="E27" s="35"/>
      <c r="F27" s="37" t="e">
        <f>SUM(F7:F26)</f>
        <v>#VALUE!</v>
      </c>
      <c r="G27" s="37">
        <f>SUM(G7:G26)</f>
        <v>114</v>
      </c>
      <c r="H27" s="38">
        <f>20/191</f>
        <v>0.10471204188481675</v>
      </c>
      <c r="I27" s="35"/>
      <c r="J27" s="39" t="e">
        <f>(F27/G27)*10</f>
        <v>#VALUE!</v>
      </c>
    </row>
    <row r="28" spans="2:10" ht="25.5" x14ac:dyDescent="0.25">
      <c r="B28" s="23">
        <v>2</v>
      </c>
      <c r="C28" s="26" t="s">
        <v>32</v>
      </c>
      <c r="D28" s="40" t="s">
        <v>33</v>
      </c>
      <c r="E28" s="26" t="s">
        <v>210</v>
      </c>
      <c r="F28" s="23" t="e">
        <f>LEFT(I28,1)*LEFT(E28,1)</f>
        <v>#VALUE!</v>
      </c>
      <c r="G28" s="28">
        <f>LEFT(E28,1)*3</f>
        <v>6</v>
      </c>
      <c r="H28" s="29"/>
      <c r="I28" s="6"/>
      <c r="J28" s="41"/>
    </row>
    <row r="29" spans="2:10" x14ac:dyDescent="0.25">
      <c r="B29" s="42">
        <v>2</v>
      </c>
      <c r="C29" s="26" t="s">
        <v>32</v>
      </c>
      <c r="D29" s="44" t="s">
        <v>39</v>
      </c>
      <c r="E29" s="26" t="s">
        <v>210</v>
      </c>
      <c r="F29" s="57" t="e">
        <f t="shared" ref="F29:F35" si="3">LEFT(I29,1)*LEFT(E29,1)</f>
        <v>#VALUE!</v>
      </c>
      <c r="G29" s="28">
        <f t="shared" ref="G29:G61" si="4">LEFT(E29,1)*3</f>
        <v>6</v>
      </c>
      <c r="H29" s="58"/>
      <c r="I29" s="6"/>
      <c r="J29" s="59"/>
    </row>
    <row r="30" spans="2:10" ht="25.5" x14ac:dyDescent="0.25">
      <c r="B30" s="23">
        <v>2</v>
      </c>
      <c r="C30" s="26" t="s">
        <v>32</v>
      </c>
      <c r="D30" s="30" t="s">
        <v>40</v>
      </c>
      <c r="E30" s="26" t="s">
        <v>210</v>
      </c>
      <c r="F30" s="57" t="e">
        <f t="shared" si="3"/>
        <v>#VALUE!</v>
      </c>
      <c r="G30" s="28">
        <f t="shared" si="4"/>
        <v>6</v>
      </c>
      <c r="H30" s="29"/>
      <c r="I30" s="6"/>
      <c r="J30" s="31"/>
    </row>
    <row r="31" spans="2:10" x14ac:dyDescent="0.25">
      <c r="B31" s="23">
        <v>2</v>
      </c>
      <c r="C31" s="26" t="s">
        <v>32</v>
      </c>
      <c r="D31" s="30" t="s">
        <v>41</v>
      </c>
      <c r="E31" s="26" t="s">
        <v>209</v>
      </c>
      <c r="F31" s="57" t="e">
        <f t="shared" si="3"/>
        <v>#VALUE!</v>
      </c>
      <c r="G31" s="28">
        <f t="shared" si="4"/>
        <v>3</v>
      </c>
      <c r="H31" s="29"/>
      <c r="I31" s="6"/>
      <c r="J31" s="31"/>
    </row>
    <row r="32" spans="2:10" x14ac:dyDescent="0.25">
      <c r="B32" s="23">
        <v>2</v>
      </c>
      <c r="C32" s="26" t="s">
        <v>32</v>
      </c>
      <c r="D32" s="30" t="s">
        <v>42</v>
      </c>
      <c r="E32" s="26" t="s">
        <v>210</v>
      </c>
      <c r="F32" s="27" t="e">
        <f t="shared" si="3"/>
        <v>#VALUE!</v>
      </c>
      <c r="G32" s="28">
        <f t="shared" si="4"/>
        <v>6</v>
      </c>
      <c r="H32" s="29"/>
      <c r="I32" s="6"/>
      <c r="J32" s="31"/>
    </row>
    <row r="33" spans="2:10" x14ac:dyDescent="0.25">
      <c r="B33" s="23">
        <v>2</v>
      </c>
      <c r="C33" s="26" t="s">
        <v>32</v>
      </c>
      <c r="D33" s="30" t="s">
        <v>34</v>
      </c>
      <c r="E33" s="26" t="s">
        <v>210</v>
      </c>
      <c r="F33" s="27" t="e">
        <f t="shared" si="3"/>
        <v>#VALUE!</v>
      </c>
      <c r="G33" s="28">
        <f t="shared" si="4"/>
        <v>6</v>
      </c>
      <c r="H33" s="29"/>
      <c r="I33" s="3"/>
      <c r="J33" s="31"/>
    </row>
    <row r="34" spans="2:10" x14ac:dyDescent="0.25">
      <c r="B34" s="23">
        <v>2</v>
      </c>
      <c r="C34" s="26" t="s">
        <v>32</v>
      </c>
      <c r="D34" s="30" t="s">
        <v>35</v>
      </c>
      <c r="E34" s="26" t="s">
        <v>210</v>
      </c>
      <c r="F34" s="27" t="e">
        <f t="shared" si="3"/>
        <v>#VALUE!</v>
      </c>
      <c r="G34" s="28">
        <f t="shared" si="4"/>
        <v>6</v>
      </c>
      <c r="H34" s="29"/>
      <c r="I34" s="3"/>
      <c r="J34" s="31"/>
    </row>
    <row r="35" spans="2:10" ht="25.5" x14ac:dyDescent="0.25">
      <c r="B35" s="23">
        <v>2</v>
      </c>
      <c r="C35" s="26" t="s">
        <v>32</v>
      </c>
      <c r="D35" s="30" t="s">
        <v>43</v>
      </c>
      <c r="E35" s="26" t="s">
        <v>210</v>
      </c>
      <c r="F35" s="27" t="e">
        <f t="shared" si="3"/>
        <v>#VALUE!</v>
      </c>
      <c r="G35" s="28">
        <f t="shared" si="4"/>
        <v>6</v>
      </c>
      <c r="H35" s="29"/>
      <c r="I35" s="3"/>
      <c r="J35" s="31"/>
    </row>
    <row r="36" spans="2:10" x14ac:dyDescent="0.25">
      <c r="B36" s="23">
        <v>2</v>
      </c>
      <c r="C36" s="26" t="s">
        <v>32</v>
      </c>
      <c r="D36" s="40" t="s">
        <v>44</v>
      </c>
      <c r="E36" s="26" t="s">
        <v>210</v>
      </c>
      <c r="F36" s="23" t="e">
        <f t="shared" ref="F36:F40" si="5">LEFT(I36,1)*LEFT(E36,1)</f>
        <v>#VALUE!</v>
      </c>
      <c r="G36" s="28">
        <f t="shared" si="4"/>
        <v>6</v>
      </c>
      <c r="H36" s="29"/>
      <c r="I36" s="3"/>
      <c r="J36" s="32"/>
    </row>
    <row r="37" spans="2:10" x14ac:dyDescent="0.25">
      <c r="B37" s="23">
        <v>2</v>
      </c>
      <c r="C37" s="26" t="s">
        <v>32</v>
      </c>
      <c r="D37" s="40" t="s">
        <v>45</v>
      </c>
      <c r="E37" s="26" t="s">
        <v>210</v>
      </c>
      <c r="F37" s="23" t="e">
        <f t="shared" si="5"/>
        <v>#VALUE!</v>
      </c>
      <c r="G37" s="28">
        <f t="shared" si="4"/>
        <v>6</v>
      </c>
      <c r="H37" s="29"/>
      <c r="I37" s="3"/>
      <c r="J37" s="32"/>
    </row>
    <row r="38" spans="2:10" ht="25.5" x14ac:dyDescent="0.25">
      <c r="B38" s="23">
        <v>2</v>
      </c>
      <c r="C38" s="26" t="s">
        <v>32</v>
      </c>
      <c r="D38" s="40" t="s">
        <v>46</v>
      </c>
      <c r="E38" s="26" t="s">
        <v>210</v>
      </c>
      <c r="F38" s="23" t="e">
        <f t="shared" si="5"/>
        <v>#VALUE!</v>
      </c>
      <c r="G38" s="28">
        <f t="shared" si="4"/>
        <v>6</v>
      </c>
      <c r="H38" s="29"/>
      <c r="I38" s="3"/>
      <c r="J38" s="32"/>
    </row>
    <row r="39" spans="2:10" x14ac:dyDescent="0.25">
      <c r="B39" s="23">
        <v>2</v>
      </c>
      <c r="C39" s="26" t="s">
        <v>32</v>
      </c>
      <c r="D39" s="40" t="s">
        <v>36</v>
      </c>
      <c r="E39" s="26" t="s">
        <v>210</v>
      </c>
      <c r="F39" s="23" t="e">
        <f t="shared" si="5"/>
        <v>#VALUE!</v>
      </c>
      <c r="G39" s="28">
        <f t="shared" si="4"/>
        <v>6</v>
      </c>
      <c r="H39" s="29"/>
      <c r="I39" s="3"/>
      <c r="J39" s="32"/>
    </row>
    <row r="40" spans="2:10" x14ac:dyDescent="0.25">
      <c r="B40" s="23">
        <v>2</v>
      </c>
      <c r="C40" s="26" t="s">
        <v>32</v>
      </c>
      <c r="D40" s="40" t="s">
        <v>37</v>
      </c>
      <c r="E40" s="26" t="s">
        <v>210</v>
      </c>
      <c r="F40" s="23" t="e">
        <f t="shared" si="5"/>
        <v>#VALUE!</v>
      </c>
      <c r="G40" s="28">
        <f t="shared" si="4"/>
        <v>6</v>
      </c>
      <c r="H40" s="29"/>
      <c r="I40" s="3"/>
      <c r="J40" s="32"/>
    </row>
    <row r="41" spans="2:10" x14ac:dyDescent="0.25">
      <c r="B41" s="23">
        <v>2</v>
      </c>
      <c r="C41" s="26" t="s">
        <v>32</v>
      </c>
      <c r="D41" s="40" t="s">
        <v>38</v>
      </c>
      <c r="E41" s="26" t="s">
        <v>210</v>
      </c>
      <c r="F41" s="23" t="e">
        <f t="shared" ref="F41:F44" si="6">LEFT(I41,1)*LEFT(E41,1)</f>
        <v>#VALUE!</v>
      </c>
      <c r="G41" s="28">
        <f t="shared" si="4"/>
        <v>6</v>
      </c>
      <c r="H41" s="29"/>
      <c r="I41" s="6"/>
      <c r="J41" s="32"/>
    </row>
    <row r="42" spans="2:10" ht="25.5" x14ac:dyDescent="0.25">
      <c r="B42" s="23">
        <v>2</v>
      </c>
      <c r="C42" s="26" t="s">
        <v>32</v>
      </c>
      <c r="D42" s="40" t="s">
        <v>47</v>
      </c>
      <c r="E42" s="26" t="s">
        <v>210</v>
      </c>
      <c r="F42" s="23" t="e">
        <f t="shared" si="6"/>
        <v>#VALUE!</v>
      </c>
      <c r="G42" s="28">
        <f t="shared" si="4"/>
        <v>6</v>
      </c>
      <c r="H42" s="29"/>
      <c r="I42" s="6"/>
      <c r="J42" s="32"/>
    </row>
    <row r="43" spans="2:10" ht="25.5" x14ac:dyDescent="0.25">
      <c r="B43" s="23">
        <v>2</v>
      </c>
      <c r="C43" s="26" t="s">
        <v>32</v>
      </c>
      <c r="D43" s="40" t="s">
        <v>48</v>
      </c>
      <c r="E43" s="26" t="s">
        <v>210</v>
      </c>
      <c r="F43" s="23" t="e">
        <f t="shared" si="6"/>
        <v>#VALUE!</v>
      </c>
      <c r="G43" s="28">
        <f t="shared" si="4"/>
        <v>6</v>
      </c>
      <c r="H43" s="29"/>
      <c r="I43" s="6"/>
      <c r="J43" s="32"/>
    </row>
    <row r="44" spans="2:10" x14ac:dyDescent="0.25">
      <c r="B44" s="23">
        <v>2</v>
      </c>
      <c r="C44" s="26" t="s">
        <v>32</v>
      </c>
      <c r="D44" s="40" t="s">
        <v>49</v>
      </c>
      <c r="E44" s="26" t="s">
        <v>210</v>
      </c>
      <c r="F44" s="23" t="e">
        <f t="shared" si="6"/>
        <v>#VALUE!</v>
      </c>
      <c r="G44" s="28">
        <f t="shared" si="4"/>
        <v>6</v>
      </c>
      <c r="H44" s="29"/>
      <c r="I44" s="6"/>
      <c r="J44" s="32"/>
    </row>
    <row r="45" spans="2:10" x14ac:dyDescent="0.25">
      <c r="B45" s="45">
        <v>2</v>
      </c>
      <c r="C45" s="26" t="s">
        <v>32</v>
      </c>
      <c r="D45" s="40" t="s">
        <v>50</v>
      </c>
      <c r="E45" s="26" t="s">
        <v>210</v>
      </c>
      <c r="F45" s="23" t="e">
        <f t="shared" ref="F45:F48" si="7">LEFT(I45,1)*LEFT(E45,1)</f>
        <v>#VALUE!</v>
      </c>
      <c r="G45" s="28">
        <f t="shared" si="4"/>
        <v>6</v>
      </c>
      <c r="H45" s="29"/>
      <c r="I45" s="6"/>
      <c r="J45" s="32"/>
    </row>
    <row r="46" spans="2:10" x14ac:dyDescent="0.25">
      <c r="B46" s="45">
        <v>2</v>
      </c>
      <c r="C46" s="26" t="s">
        <v>32</v>
      </c>
      <c r="D46" s="40" t="s">
        <v>51</v>
      </c>
      <c r="E46" s="26" t="s">
        <v>210</v>
      </c>
      <c r="F46" s="23" t="e">
        <f t="shared" si="7"/>
        <v>#VALUE!</v>
      </c>
      <c r="G46" s="28">
        <f t="shared" si="4"/>
        <v>6</v>
      </c>
      <c r="H46" s="29"/>
      <c r="I46" s="6"/>
      <c r="J46" s="32"/>
    </row>
    <row r="47" spans="2:10" x14ac:dyDescent="0.25">
      <c r="B47" s="23">
        <v>2</v>
      </c>
      <c r="C47" s="26" t="s">
        <v>32</v>
      </c>
      <c r="D47" s="40" t="s">
        <v>52</v>
      </c>
      <c r="E47" s="26" t="s">
        <v>210</v>
      </c>
      <c r="F47" s="23" t="e">
        <f>LEFT(I47,1)*LEFT(E47,1)</f>
        <v>#VALUE!</v>
      </c>
      <c r="G47" s="28">
        <f t="shared" si="4"/>
        <v>6</v>
      </c>
      <c r="H47" s="29"/>
      <c r="I47" s="6"/>
      <c r="J47" s="32"/>
    </row>
    <row r="48" spans="2:10" x14ac:dyDescent="0.25">
      <c r="B48" s="23">
        <v>2</v>
      </c>
      <c r="C48" s="26" t="s">
        <v>32</v>
      </c>
      <c r="D48" s="40" t="s">
        <v>53</v>
      </c>
      <c r="E48" s="26" t="s">
        <v>210</v>
      </c>
      <c r="F48" s="23" t="e">
        <f t="shared" si="7"/>
        <v>#VALUE!</v>
      </c>
      <c r="G48" s="28">
        <f t="shared" si="4"/>
        <v>6</v>
      </c>
      <c r="H48" s="29"/>
      <c r="I48" s="6"/>
      <c r="J48" s="32"/>
    </row>
    <row r="49" spans="2:10" x14ac:dyDescent="0.25">
      <c r="B49" s="45">
        <v>2</v>
      </c>
      <c r="C49" s="26" t="s">
        <v>32</v>
      </c>
      <c r="D49" s="40" t="s">
        <v>54</v>
      </c>
      <c r="E49" s="26" t="s">
        <v>210</v>
      </c>
      <c r="F49" s="23" t="e">
        <f t="shared" ref="F49" si="8">LEFT(I49,1)*LEFT(E49,1)</f>
        <v>#VALUE!</v>
      </c>
      <c r="G49" s="28">
        <f t="shared" si="4"/>
        <v>6</v>
      </c>
      <c r="H49" s="29"/>
      <c r="I49" s="3"/>
      <c r="J49" s="32"/>
    </row>
    <row r="50" spans="2:10" x14ac:dyDescent="0.25">
      <c r="B50" s="23">
        <v>2</v>
      </c>
      <c r="C50" s="26" t="s">
        <v>32</v>
      </c>
      <c r="D50" s="40" t="s">
        <v>55</v>
      </c>
      <c r="E50" s="26" t="s">
        <v>210</v>
      </c>
      <c r="F50" s="23" t="e">
        <f t="shared" ref="F50:F51" si="9">LEFT(I50,1)*LEFT(E50,1)</f>
        <v>#VALUE!</v>
      </c>
      <c r="G50" s="28">
        <f t="shared" si="4"/>
        <v>6</v>
      </c>
      <c r="H50" s="29"/>
      <c r="I50" s="3"/>
      <c r="J50" s="32"/>
    </row>
    <row r="51" spans="2:10" x14ac:dyDescent="0.25">
      <c r="B51" s="45">
        <v>2</v>
      </c>
      <c r="C51" s="26" t="s">
        <v>32</v>
      </c>
      <c r="D51" s="40" t="s">
        <v>56</v>
      </c>
      <c r="E51" s="26" t="s">
        <v>210</v>
      </c>
      <c r="F51" s="23" t="e">
        <f t="shared" si="9"/>
        <v>#VALUE!</v>
      </c>
      <c r="G51" s="28">
        <f t="shared" si="4"/>
        <v>6</v>
      </c>
      <c r="H51" s="29"/>
      <c r="I51" s="3"/>
      <c r="J51" s="32"/>
    </row>
    <row r="52" spans="2:10" x14ac:dyDescent="0.25">
      <c r="B52" s="45">
        <v>2</v>
      </c>
      <c r="C52" s="26" t="s">
        <v>32</v>
      </c>
      <c r="D52" s="40" t="s">
        <v>57</v>
      </c>
      <c r="E52" s="26" t="s">
        <v>210</v>
      </c>
      <c r="F52" s="23" t="e">
        <f t="shared" ref="F52:F61" si="10">LEFT(I52,1)*LEFT(E52,1)</f>
        <v>#VALUE!</v>
      </c>
      <c r="G52" s="28">
        <f t="shared" si="4"/>
        <v>6</v>
      </c>
      <c r="H52" s="29"/>
      <c r="I52" s="3"/>
      <c r="J52" s="32"/>
    </row>
    <row r="53" spans="2:10" x14ac:dyDescent="0.25">
      <c r="B53" s="45">
        <v>2</v>
      </c>
      <c r="C53" s="26" t="s">
        <v>32</v>
      </c>
      <c r="D53" s="40" t="s">
        <v>58</v>
      </c>
      <c r="E53" s="26" t="s">
        <v>210</v>
      </c>
      <c r="F53" s="23" t="e">
        <f t="shared" si="10"/>
        <v>#VALUE!</v>
      </c>
      <c r="G53" s="28">
        <f t="shared" si="4"/>
        <v>6</v>
      </c>
      <c r="H53" s="29"/>
      <c r="I53" s="3"/>
      <c r="J53" s="32"/>
    </row>
    <row r="54" spans="2:10" x14ac:dyDescent="0.25">
      <c r="B54" s="45">
        <v>2</v>
      </c>
      <c r="C54" s="26" t="s">
        <v>32</v>
      </c>
      <c r="D54" s="40" t="s">
        <v>59</v>
      </c>
      <c r="E54" s="26" t="s">
        <v>210</v>
      </c>
      <c r="F54" s="23" t="e">
        <f t="shared" si="10"/>
        <v>#VALUE!</v>
      </c>
      <c r="G54" s="28">
        <f t="shared" si="4"/>
        <v>6</v>
      </c>
      <c r="H54" s="29"/>
      <c r="I54" s="3"/>
      <c r="J54" s="32"/>
    </row>
    <row r="55" spans="2:10" x14ac:dyDescent="0.25">
      <c r="B55" s="45">
        <v>2</v>
      </c>
      <c r="C55" s="26" t="s">
        <v>32</v>
      </c>
      <c r="D55" s="40" t="s">
        <v>60</v>
      </c>
      <c r="E55" s="26" t="s">
        <v>210</v>
      </c>
      <c r="F55" s="23" t="e">
        <f t="shared" si="10"/>
        <v>#VALUE!</v>
      </c>
      <c r="G55" s="28">
        <f t="shared" si="4"/>
        <v>6</v>
      </c>
      <c r="H55" s="29"/>
      <c r="I55" s="3"/>
      <c r="J55" s="32"/>
    </row>
    <row r="56" spans="2:10" x14ac:dyDescent="0.25">
      <c r="B56" s="45">
        <v>2</v>
      </c>
      <c r="C56" s="26" t="s">
        <v>32</v>
      </c>
      <c r="D56" s="40" t="s">
        <v>61</v>
      </c>
      <c r="E56" s="26" t="s">
        <v>210</v>
      </c>
      <c r="F56" s="23" t="e">
        <f t="shared" si="10"/>
        <v>#VALUE!</v>
      </c>
      <c r="G56" s="28">
        <f t="shared" si="4"/>
        <v>6</v>
      </c>
      <c r="H56" s="29"/>
      <c r="I56" s="3"/>
      <c r="J56" s="32"/>
    </row>
    <row r="57" spans="2:10" x14ac:dyDescent="0.25">
      <c r="B57" s="45">
        <v>2</v>
      </c>
      <c r="C57" s="26" t="s">
        <v>32</v>
      </c>
      <c r="D57" s="40" t="s">
        <v>62</v>
      </c>
      <c r="E57" s="26" t="s">
        <v>210</v>
      </c>
      <c r="F57" s="23" t="e">
        <f t="shared" si="10"/>
        <v>#VALUE!</v>
      </c>
      <c r="G57" s="28">
        <f t="shared" si="4"/>
        <v>6</v>
      </c>
      <c r="H57" s="29"/>
      <c r="I57" s="3"/>
      <c r="J57" s="32"/>
    </row>
    <row r="58" spans="2:10" x14ac:dyDescent="0.25">
      <c r="B58" s="23">
        <v>2</v>
      </c>
      <c r="C58" s="26" t="s">
        <v>32</v>
      </c>
      <c r="D58" s="40" t="s">
        <v>63</v>
      </c>
      <c r="E58" s="26" t="s">
        <v>210</v>
      </c>
      <c r="F58" s="23" t="e">
        <f t="shared" si="10"/>
        <v>#VALUE!</v>
      </c>
      <c r="G58" s="28">
        <f t="shared" si="4"/>
        <v>6</v>
      </c>
      <c r="H58" s="29"/>
      <c r="I58" s="3"/>
      <c r="J58" s="32"/>
    </row>
    <row r="59" spans="2:10" ht="25.5" x14ac:dyDescent="0.25">
      <c r="B59" s="45">
        <v>2</v>
      </c>
      <c r="C59" s="26" t="s">
        <v>32</v>
      </c>
      <c r="D59" s="40" t="s">
        <v>64</v>
      </c>
      <c r="E59" s="26" t="s">
        <v>210</v>
      </c>
      <c r="F59" s="23" t="e">
        <f t="shared" si="10"/>
        <v>#VALUE!</v>
      </c>
      <c r="G59" s="28">
        <f t="shared" si="4"/>
        <v>6</v>
      </c>
      <c r="H59" s="29"/>
      <c r="I59" s="3"/>
      <c r="J59" s="32"/>
    </row>
    <row r="60" spans="2:10" x14ac:dyDescent="0.25">
      <c r="B60" s="45">
        <v>2</v>
      </c>
      <c r="C60" s="26" t="s">
        <v>32</v>
      </c>
      <c r="D60" s="40" t="s">
        <v>65</v>
      </c>
      <c r="E60" s="26" t="s">
        <v>210</v>
      </c>
      <c r="F60" s="23" t="e">
        <f t="shared" si="10"/>
        <v>#VALUE!</v>
      </c>
      <c r="G60" s="28">
        <f t="shared" si="4"/>
        <v>6</v>
      </c>
      <c r="H60" s="29"/>
      <c r="I60" s="3"/>
      <c r="J60" s="32"/>
    </row>
    <row r="61" spans="2:10" ht="13.5" thickBot="1" x14ac:dyDescent="0.3">
      <c r="B61" s="45">
        <v>2</v>
      </c>
      <c r="C61" s="26" t="s">
        <v>32</v>
      </c>
      <c r="D61" s="40" t="s">
        <v>66</v>
      </c>
      <c r="E61" s="26" t="s">
        <v>210</v>
      </c>
      <c r="F61" s="23" t="e">
        <f t="shared" si="10"/>
        <v>#VALUE!</v>
      </c>
      <c r="G61" s="28">
        <f t="shared" si="4"/>
        <v>6</v>
      </c>
      <c r="H61" s="29"/>
      <c r="I61" s="3"/>
      <c r="J61" s="32"/>
    </row>
    <row r="62" spans="2:10" ht="13.5" thickBot="1" x14ac:dyDescent="0.3">
      <c r="B62" s="34"/>
      <c r="C62" s="35" t="s">
        <v>6</v>
      </c>
      <c r="D62" s="36"/>
      <c r="E62" s="35"/>
      <c r="F62" s="37" t="e">
        <f>SUM(F28:F61)</f>
        <v>#VALUE!</v>
      </c>
      <c r="G62" s="37">
        <f>SUM(G28:G61)</f>
        <v>201</v>
      </c>
      <c r="H62" s="38">
        <f>34/191</f>
        <v>0.17801047120418848</v>
      </c>
      <c r="I62" s="35"/>
      <c r="J62" s="39" t="e">
        <f>(F62/G62)*10</f>
        <v>#VALUE!</v>
      </c>
    </row>
    <row r="63" spans="2:10" ht="25.5" x14ac:dyDescent="0.25">
      <c r="B63" s="42">
        <v>3</v>
      </c>
      <c r="C63" s="43" t="s">
        <v>67</v>
      </c>
      <c r="D63" s="30" t="s">
        <v>68</v>
      </c>
      <c r="E63" s="43" t="s">
        <v>210</v>
      </c>
      <c r="F63" s="27" t="e">
        <f t="shared" ref="F63:F68" si="11">LEFT(I63,1)*LEFT(E63,1)</f>
        <v>#VALUE!</v>
      </c>
      <c r="G63" s="28">
        <f>LEFT(E63,1)*3</f>
        <v>6</v>
      </c>
      <c r="H63" s="58"/>
      <c r="I63" s="3"/>
      <c r="J63" s="59"/>
    </row>
    <row r="64" spans="2:10" x14ac:dyDescent="0.25">
      <c r="B64" s="23">
        <v>3</v>
      </c>
      <c r="C64" s="43" t="s">
        <v>67</v>
      </c>
      <c r="D64" s="30" t="s">
        <v>69</v>
      </c>
      <c r="E64" s="26" t="s">
        <v>210</v>
      </c>
      <c r="F64" s="27" t="e">
        <f t="shared" si="11"/>
        <v>#VALUE!</v>
      </c>
      <c r="G64" s="28">
        <f t="shared" ref="G64:G126" si="12">LEFT(E64,1)*3</f>
        <v>6</v>
      </c>
      <c r="H64" s="29"/>
      <c r="I64" s="3"/>
      <c r="J64" s="31"/>
    </row>
    <row r="65" spans="2:10" ht="25.5" x14ac:dyDescent="0.25">
      <c r="B65" s="23">
        <v>3</v>
      </c>
      <c r="C65" s="43" t="s">
        <v>67</v>
      </c>
      <c r="D65" s="30" t="s">
        <v>70</v>
      </c>
      <c r="E65" s="26" t="s">
        <v>210</v>
      </c>
      <c r="F65" s="27" t="e">
        <f t="shared" si="11"/>
        <v>#VALUE!</v>
      </c>
      <c r="G65" s="28">
        <f t="shared" si="12"/>
        <v>6</v>
      </c>
      <c r="H65" s="29"/>
      <c r="I65" s="3"/>
      <c r="J65" s="31"/>
    </row>
    <row r="66" spans="2:10" x14ac:dyDescent="0.25">
      <c r="B66" s="23">
        <v>3</v>
      </c>
      <c r="C66" s="43" t="s">
        <v>67</v>
      </c>
      <c r="D66" s="30" t="s">
        <v>71</v>
      </c>
      <c r="E66" s="26" t="s">
        <v>210</v>
      </c>
      <c r="F66" s="27" t="e">
        <f t="shared" si="11"/>
        <v>#VALUE!</v>
      </c>
      <c r="G66" s="28">
        <f t="shared" si="12"/>
        <v>6</v>
      </c>
      <c r="H66" s="29"/>
      <c r="I66" s="3"/>
      <c r="J66" s="31"/>
    </row>
    <row r="67" spans="2:10" x14ac:dyDescent="0.25">
      <c r="B67" s="23">
        <v>3</v>
      </c>
      <c r="C67" s="43" t="s">
        <v>67</v>
      </c>
      <c r="D67" s="30" t="s">
        <v>72</v>
      </c>
      <c r="E67" s="26" t="s">
        <v>210</v>
      </c>
      <c r="F67" s="27" t="e">
        <f t="shared" si="11"/>
        <v>#VALUE!</v>
      </c>
      <c r="G67" s="28">
        <f t="shared" si="12"/>
        <v>6</v>
      </c>
      <c r="H67" s="29"/>
      <c r="I67" s="3"/>
      <c r="J67" s="31"/>
    </row>
    <row r="68" spans="2:10" ht="25.5" x14ac:dyDescent="0.25">
      <c r="B68" s="23">
        <v>3</v>
      </c>
      <c r="C68" s="43" t="s">
        <v>67</v>
      </c>
      <c r="D68" s="30" t="s">
        <v>73</v>
      </c>
      <c r="E68" s="26" t="s">
        <v>210</v>
      </c>
      <c r="F68" s="27" t="e">
        <f t="shared" si="11"/>
        <v>#VALUE!</v>
      </c>
      <c r="G68" s="28">
        <f t="shared" si="12"/>
        <v>6</v>
      </c>
      <c r="H68" s="29"/>
      <c r="I68" s="3"/>
      <c r="J68" s="31"/>
    </row>
    <row r="69" spans="2:10" x14ac:dyDescent="0.25">
      <c r="B69" s="23">
        <v>3</v>
      </c>
      <c r="C69" s="43" t="s">
        <v>67</v>
      </c>
      <c r="D69" s="30" t="s">
        <v>74</v>
      </c>
      <c r="E69" s="26" t="s">
        <v>210</v>
      </c>
      <c r="F69" s="27" t="e">
        <f t="shared" ref="F69:F71" si="13">LEFT(I69,1)*LEFT(E69,1)</f>
        <v>#VALUE!</v>
      </c>
      <c r="G69" s="28">
        <f t="shared" si="12"/>
        <v>6</v>
      </c>
      <c r="H69" s="29"/>
      <c r="I69" s="3"/>
      <c r="J69" s="31"/>
    </row>
    <row r="70" spans="2:10" s="52" customFormat="1" x14ac:dyDescent="0.25">
      <c r="B70" s="23">
        <v>3</v>
      </c>
      <c r="C70" s="43" t="s">
        <v>67</v>
      </c>
      <c r="D70" s="40" t="s">
        <v>75</v>
      </c>
      <c r="E70" s="26" t="s">
        <v>209</v>
      </c>
      <c r="F70" s="27" t="e">
        <f t="shared" si="13"/>
        <v>#VALUE!</v>
      </c>
      <c r="G70" s="28">
        <f t="shared" si="12"/>
        <v>3</v>
      </c>
      <c r="H70" s="29"/>
      <c r="I70" s="3"/>
      <c r="J70" s="31"/>
    </row>
    <row r="71" spans="2:10" ht="25.5" x14ac:dyDescent="0.25">
      <c r="B71" s="23">
        <v>3</v>
      </c>
      <c r="C71" s="43" t="s">
        <v>67</v>
      </c>
      <c r="D71" s="40" t="s">
        <v>76</v>
      </c>
      <c r="E71" s="26" t="s">
        <v>209</v>
      </c>
      <c r="F71" s="27" t="e">
        <f t="shared" si="13"/>
        <v>#VALUE!</v>
      </c>
      <c r="G71" s="28">
        <f t="shared" si="12"/>
        <v>3</v>
      </c>
      <c r="H71" s="29"/>
      <c r="I71" s="3"/>
      <c r="J71" s="31"/>
    </row>
    <row r="72" spans="2:10" x14ac:dyDescent="0.25">
      <c r="B72" s="23">
        <v>3</v>
      </c>
      <c r="C72" s="43" t="s">
        <v>67</v>
      </c>
      <c r="D72" s="40" t="s">
        <v>77</v>
      </c>
      <c r="E72" s="26" t="s">
        <v>209</v>
      </c>
      <c r="F72" s="27" t="e">
        <f t="shared" ref="F72:F74" si="14">LEFT(I72,1)*LEFT(E72,1)</f>
        <v>#VALUE!</v>
      </c>
      <c r="G72" s="28">
        <f t="shared" si="12"/>
        <v>3</v>
      </c>
      <c r="H72" s="29"/>
      <c r="I72" s="3"/>
      <c r="J72" s="31"/>
    </row>
    <row r="73" spans="2:10" ht="25.5" x14ac:dyDescent="0.25">
      <c r="B73" s="23">
        <v>3</v>
      </c>
      <c r="C73" s="43" t="s">
        <v>67</v>
      </c>
      <c r="D73" s="40" t="s">
        <v>78</v>
      </c>
      <c r="E73" s="26" t="s">
        <v>210</v>
      </c>
      <c r="F73" s="27" t="e">
        <f t="shared" si="14"/>
        <v>#VALUE!</v>
      </c>
      <c r="G73" s="28">
        <f t="shared" si="12"/>
        <v>6</v>
      </c>
      <c r="H73" s="29"/>
      <c r="I73" s="3"/>
      <c r="J73" s="31"/>
    </row>
    <row r="74" spans="2:10" x14ac:dyDescent="0.25">
      <c r="B74" s="23">
        <v>3</v>
      </c>
      <c r="C74" s="43" t="s">
        <v>67</v>
      </c>
      <c r="D74" s="40" t="s">
        <v>79</v>
      </c>
      <c r="E74" s="26" t="s">
        <v>209</v>
      </c>
      <c r="F74" s="27" t="e">
        <f t="shared" si="14"/>
        <v>#VALUE!</v>
      </c>
      <c r="G74" s="28">
        <f t="shared" si="12"/>
        <v>3</v>
      </c>
      <c r="H74" s="29"/>
      <c r="I74" s="3"/>
      <c r="J74" s="31"/>
    </row>
    <row r="75" spans="2:10" ht="25.5" x14ac:dyDescent="0.25">
      <c r="B75" s="23">
        <v>3</v>
      </c>
      <c r="C75" s="43" t="s">
        <v>67</v>
      </c>
      <c r="D75" s="40" t="s">
        <v>80</v>
      </c>
      <c r="E75" s="26" t="s">
        <v>209</v>
      </c>
      <c r="F75" s="27" t="e">
        <f t="shared" ref="F75:F85" si="15">LEFT(I75,1)*LEFT(E75,1)</f>
        <v>#VALUE!</v>
      </c>
      <c r="G75" s="28">
        <f t="shared" si="12"/>
        <v>3</v>
      </c>
      <c r="H75" s="29"/>
      <c r="I75" s="3"/>
      <c r="J75" s="31"/>
    </row>
    <row r="76" spans="2:10" ht="25.5" x14ac:dyDescent="0.25">
      <c r="B76" s="23">
        <v>3</v>
      </c>
      <c r="C76" s="43" t="s">
        <v>67</v>
      </c>
      <c r="D76" s="40" t="s">
        <v>81</v>
      </c>
      <c r="E76" s="26" t="s">
        <v>209</v>
      </c>
      <c r="F76" s="27" t="e">
        <f t="shared" si="15"/>
        <v>#VALUE!</v>
      </c>
      <c r="G76" s="28">
        <f t="shared" si="12"/>
        <v>3</v>
      </c>
      <c r="H76" s="29"/>
      <c r="I76" s="3"/>
      <c r="J76" s="31"/>
    </row>
    <row r="77" spans="2:10" x14ac:dyDescent="0.25">
      <c r="B77" s="23">
        <v>3</v>
      </c>
      <c r="C77" s="43" t="s">
        <v>67</v>
      </c>
      <c r="D77" s="40" t="s">
        <v>82</v>
      </c>
      <c r="E77" s="26" t="s">
        <v>209</v>
      </c>
      <c r="F77" s="27" t="e">
        <f t="shared" si="15"/>
        <v>#VALUE!</v>
      </c>
      <c r="G77" s="28">
        <f t="shared" si="12"/>
        <v>3</v>
      </c>
      <c r="H77" s="29"/>
      <c r="I77" s="3"/>
      <c r="J77" s="31"/>
    </row>
    <row r="78" spans="2:10" ht="25.5" x14ac:dyDescent="0.25">
      <c r="B78" s="23">
        <v>3</v>
      </c>
      <c r="C78" s="43" t="s">
        <v>67</v>
      </c>
      <c r="D78" s="40" t="s">
        <v>83</v>
      </c>
      <c r="E78" s="26" t="s">
        <v>209</v>
      </c>
      <c r="F78" s="27" t="e">
        <f t="shared" si="15"/>
        <v>#VALUE!</v>
      </c>
      <c r="G78" s="28">
        <f t="shared" si="12"/>
        <v>3</v>
      </c>
      <c r="H78" s="29"/>
      <c r="I78" s="3"/>
      <c r="J78" s="31"/>
    </row>
    <row r="79" spans="2:10" ht="25.5" x14ac:dyDescent="0.25">
      <c r="B79" s="23">
        <v>3</v>
      </c>
      <c r="C79" s="43" t="s">
        <v>67</v>
      </c>
      <c r="D79" s="40" t="s">
        <v>84</v>
      </c>
      <c r="E79" s="26" t="s">
        <v>209</v>
      </c>
      <c r="F79" s="27" t="e">
        <f t="shared" si="15"/>
        <v>#VALUE!</v>
      </c>
      <c r="G79" s="28">
        <f t="shared" si="12"/>
        <v>3</v>
      </c>
      <c r="H79" s="29"/>
      <c r="I79" s="3"/>
      <c r="J79" s="31"/>
    </row>
    <row r="80" spans="2:10" ht="25.5" x14ac:dyDescent="0.25">
      <c r="B80" s="23">
        <v>3</v>
      </c>
      <c r="C80" s="43" t="s">
        <v>67</v>
      </c>
      <c r="D80" s="40" t="s">
        <v>85</v>
      </c>
      <c r="E80" s="26" t="s">
        <v>209</v>
      </c>
      <c r="F80" s="27" t="e">
        <f t="shared" si="15"/>
        <v>#VALUE!</v>
      </c>
      <c r="G80" s="28">
        <f t="shared" si="12"/>
        <v>3</v>
      </c>
      <c r="H80" s="29"/>
      <c r="I80" s="3"/>
      <c r="J80" s="31"/>
    </row>
    <row r="81" spans="2:10" ht="25.5" x14ac:dyDescent="0.25">
      <c r="B81" s="23">
        <v>3</v>
      </c>
      <c r="C81" s="43" t="s">
        <v>67</v>
      </c>
      <c r="D81" s="40" t="s">
        <v>86</v>
      </c>
      <c r="E81" s="26" t="s">
        <v>209</v>
      </c>
      <c r="F81" s="27" t="e">
        <f t="shared" si="15"/>
        <v>#VALUE!</v>
      </c>
      <c r="G81" s="28">
        <f t="shared" si="12"/>
        <v>3</v>
      </c>
      <c r="H81" s="29"/>
      <c r="I81" s="3"/>
      <c r="J81" s="31"/>
    </row>
    <row r="82" spans="2:10" x14ac:dyDescent="0.25">
      <c r="B82" s="23">
        <v>3</v>
      </c>
      <c r="C82" s="43" t="s">
        <v>67</v>
      </c>
      <c r="D82" s="40" t="s">
        <v>87</v>
      </c>
      <c r="E82" s="26" t="s">
        <v>209</v>
      </c>
      <c r="F82" s="27" t="e">
        <f t="shared" si="15"/>
        <v>#VALUE!</v>
      </c>
      <c r="G82" s="28">
        <f t="shared" si="12"/>
        <v>3</v>
      </c>
      <c r="H82" s="29"/>
      <c r="I82" s="3"/>
      <c r="J82" s="31"/>
    </row>
    <row r="83" spans="2:10" x14ac:dyDescent="0.25">
      <c r="B83" s="23">
        <v>3</v>
      </c>
      <c r="C83" s="43" t="s">
        <v>67</v>
      </c>
      <c r="D83" s="40" t="s">
        <v>88</v>
      </c>
      <c r="E83" s="26" t="s">
        <v>209</v>
      </c>
      <c r="F83" s="27" t="e">
        <f t="shared" si="15"/>
        <v>#VALUE!</v>
      </c>
      <c r="G83" s="28">
        <f t="shared" si="12"/>
        <v>3</v>
      </c>
      <c r="H83" s="29"/>
      <c r="I83" s="3"/>
      <c r="J83" s="31"/>
    </row>
    <row r="84" spans="2:10" ht="25.5" x14ac:dyDescent="0.25">
      <c r="B84" s="23">
        <v>3</v>
      </c>
      <c r="C84" s="43" t="s">
        <v>67</v>
      </c>
      <c r="D84" s="40" t="s">
        <v>89</v>
      </c>
      <c r="E84" s="26" t="s">
        <v>209</v>
      </c>
      <c r="F84" s="23" t="e">
        <f>LEFT(I84,1)*LEFT(E84,1)</f>
        <v>#VALUE!</v>
      </c>
      <c r="G84" s="28">
        <f t="shared" si="12"/>
        <v>3</v>
      </c>
      <c r="H84" s="29"/>
      <c r="I84" s="3"/>
      <c r="J84" s="32"/>
    </row>
    <row r="85" spans="2:10" ht="25.5" x14ac:dyDescent="0.25">
      <c r="B85" s="23">
        <v>3</v>
      </c>
      <c r="C85" s="43" t="s">
        <v>67</v>
      </c>
      <c r="D85" s="40" t="s">
        <v>90</v>
      </c>
      <c r="E85" s="26" t="s">
        <v>209</v>
      </c>
      <c r="F85" s="27" t="e">
        <f t="shared" si="15"/>
        <v>#VALUE!</v>
      </c>
      <c r="G85" s="28">
        <f t="shared" si="12"/>
        <v>3</v>
      </c>
      <c r="H85" s="29"/>
      <c r="I85" s="3"/>
      <c r="J85" s="31"/>
    </row>
    <row r="86" spans="2:10" x14ac:dyDescent="0.25">
      <c r="B86" s="23">
        <v>3</v>
      </c>
      <c r="C86" s="43" t="s">
        <v>67</v>
      </c>
      <c r="D86" s="40" t="s">
        <v>91</v>
      </c>
      <c r="E86" s="26" t="s">
        <v>209</v>
      </c>
      <c r="F86" s="27" t="e">
        <f t="shared" ref="F86:F126" si="16">LEFT(I86,1)*LEFT(E86,1)</f>
        <v>#VALUE!</v>
      </c>
      <c r="G86" s="28">
        <f t="shared" si="12"/>
        <v>3</v>
      </c>
      <c r="H86" s="29"/>
      <c r="I86" s="3"/>
      <c r="J86" s="31"/>
    </row>
    <row r="87" spans="2:10" x14ac:dyDescent="0.25">
      <c r="B87" s="23">
        <v>3</v>
      </c>
      <c r="C87" s="43" t="s">
        <v>67</v>
      </c>
      <c r="D87" s="40" t="s">
        <v>92</v>
      </c>
      <c r="E87" s="26" t="s">
        <v>209</v>
      </c>
      <c r="F87" s="27" t="e">
        <f t="shared" si="16"/>
        <v>#VALUE!</v>
      </c>
      <c r="G87" s="28">
        <f t="shared" si="12"/>
        <v>3</v>
      </c>
      <c r="H87" s="29"/>
      <c r="I87" s="3"/>
      <c r="J87" s="31"/>
    </row>
    <row r="88" spans="2:10" x14ac:dyDescent="0.25">
      <c r="B88" s="23">
        <v>3</v>
      </c>
      <c r="C88" s="43" t="s">
        <v>67</v>
      </c>
      <c r="D88" s="40" t="s">
        <v>93</v>
      </c>
      <c r="E88" s="26" t="s">
        <v>210</v>
      </c>
      <c r="F88" s="27" t="e">
        <f t="shared" si="16"/>
        <v>#VALUE!</v>
      </c>
      <c r="G88" s="28">
        <f t="shared" si="12"/>
        <v>6</v>
      </c>
      <c r="H88" s="29"/>
      <c r="I88" s="3"/>
      <c r="J88" s="31"/>
    </row>
    <row r="89" spans="2:10" x14ac:dyDescent="0.25">
      <c r="B89" s="23">
        <v>3</v>
      </c>
      <c r="C89" s="43" t="s">
        <v>67</v>
      </c>
      <c r="D89" s="40" t="s">
        <v>94</v>
      </c>
      <c r="E89" s="26" t="s">
        <v>209</v>
      </c>
      <c r="F89" s="27" t="e">
        <f t="shared" si="16"/>
        <v>#VALUE!</v>
      </c>
      <c r="G89" s="28">
        <f t="shared" si="12"/>
        <v>3</v>
      </c>
      <c r="H89" s="29"/>
      <c r="I89" s="3"/>
      <c r="J89" s="31"/>
    </row>
    <row r="90" spans="2:10" x14ac:dyDescent="0.25">
      <c r="B90" s="23">
        <v>3</v>
      </c>
      <c r="C90" s="43" t="s">
        <v>67</v>
      </c>
      <c r="D90" s="40" t="s">
        <v>95</v>
      </c>
      <c r="E90" s="26" t="s">
        <v>209</v>
      </c>
      <c r="F90" s="27" t="e">
        <f t="shared" si="16"/>
        <v>#VALUE!</v>
      </c>
      <c r="G90" s="28">
        <f t="shared" si="12"/>
        <v>3</v>
      </c>
      <c r="H90" s="29"/>
      <c r="I90" s="3"/>
      <c r="J90" s="31"/>
    </row>
    <row r="91" spans="2:10" x14ac:dyDescent="0.25">
      <c r="B91" s="23">
        <v>3</v>
      </c>
      <c r="C91" s="43" t="s">
        <v>67</v>
      </c>
      <c r="D91" s="40" t="s">
        <v>96</v>
      </c>
      <c r="E91" s="26" t="s">
        <v>209</v>
      </c>
      <c r="F91" s="27" t="e">
        <f t="shared" si="16"/>
        <v>#VALUE!</v>
      </c>
      <c r="G91" s="28">
        <f t="shared" si="12"/>
        <v>3</v>
      </c>
      <c r="H91" s="29"/>
      <c r="I91" s="3"/>
      <c r="J91" s="31"/>
    </row>
    <row r="92" spans="2:10" x14ac:dyDescent="0.25">
      <c r="B92" s="23">
        <v>3</v>
      </c>
      <c r="C92" s="43" t="s">
        <v>67</v>
      </c>
      <c r="D92" s="40" t="s">
        <v>97</v>
      </c>
      <c r="E92" s="26" t="s">
        <v>209</v>
      </c>
      <c r="F92" s="27" t="e">
        <f t="shared" si="16"/>
        <v>#VALUE!</v>
      </c>
      <c r="G92" s="28">
        <f t="shared" si="12"/>
        <v>3</v>
      </c>
      <c r="H92" s="29"/>
      <c r="I92" s="3"/>
      <c r="J92" s="31"/>
    </row>
    <row r="93" spans="2:10" ht="25.5" x14ac:dyDescent="0.25">
      <c r="B93" s="23">
        <v>3</v>
      </c>
      <c r="C93" s="43" t="s">
        <v>67</v>
      </c>
      <c r="D93" s="40" t="s">
        <v>98</v>
      </c>
      <c r="E93" s="26" t="s">
        <v>209</v>
      </c>
      <c r="F93" s="27" t="e">
        <f t="shared" si="16"/>
        <v>#VALUE!</v>
      </c>
      <c r="G93" s="28">
        <f t="shared" si="12"/>
        <v>3</v>
      </c>
      <c r="H93" s="29"/>
      <c r="I93" s="3"/>
      <c r="J93" s="31"/>
    </row>
    <row r="94" spans="2:10" ht="25.5" x14ac:dyDescent="0.25">
      <c r="B94" s="23">
        <v>3</v>
      </c>
      <c r="C94" s="43" t="s">
        <v>67</v>
      </c>
      <c r="D94" s="40" t="s">
        <v>99</v>
      </c>
      <c r="E94" s="26" t="s">
        <v>209</v>
      </c>
      <c r="F94" s="27" t="e">
        <f t="shared" si="16"/>
        <v>#VALUE!</v>
      </c>
      <c r="G94" s="28">
        <f t="shared" si="12"/>
        <v>3</v>
      </c>
      <c r="H94" s="29"/>
      <c r="I94" s="3"/>
      <c r="J94" s="31"/>
    </row>
    <row r="95" spans="2:10" ht="25.5" x14ac:dyDescent="0.25">
      <c r="B95" s="23">
        <v>3</v>
      </c>
      <c r="C95" s="43" t="s">
        <v>67</v>
      </c>
      <c r="D95" s="40" t="s">
        <v>100</v>
      </c>
      <c r="E95" s="26" t="s">
        <v>209</v>
      </c>
      <c r="F95" s="27" t="e">
        <f t="shared" si="16"/>
        <v>#VALUE!</v>
      </c>
      <c r="G95" s="28">
        <f t="shared" si="12"/>
        <v>3</v>
      </c>
      <c r="H95" s="29"/>
      <c r="I95" s="3"/>
      <c r="J95" s="31"/>
    </row>
    <row r="96" spans="2:10" x14ac:dyDescent="0.25">
      <c r="B96" s="23">
        <v>3</v>
      </c>
      <c r="C96" s="43" t="s">
        <v>67</v>
      </c>
      <c r="D96" s="40" t="s">
        <v>101</v>
      </c>
      <c r="E96" s="26" t="s">
        <v>209</v>
      </c>
      <c r="F96" s="27" t="e">
        <f t="shared" si="16"/>
        <v>#VALUE!</v>
      </c>
      <c r="G96" s="28">
        <f t="shared" si="12"/>
        <v>3</v>
      </c>
      <c r="H96" s="29"/>
      <c r="I96" s="3"/>
      <c r="J96" s="31"/>
    </row>
    <row r="97" spans="2:10" x14ac:dyDescent="0.25">
      <c r="B97" s="23">
        <v>3</v>
      </c>
      <c r="C97" s="43" t="s">
        <v>67</v>
      </c>
      <c r="D97" s="40" t="s">
        <v>102</v>
      </c>
      <c r="E97" s="26" t="s">
        <v>210</v>
      </c>
      <c r="F97" s="27" t="e">
        <f t="shared" si="16"/>
        <v>#VALUE!</v>
      </c>
      <c r="G97" s="28">
        <f t="shared" si="12"/>
        <v>6</v>
      </c>
      <c r="H97" s="29"/>
      <c r="I97" s="3"/>
      <c r="J97" s="31"/>
    </row>
    <row r="98" spans="2:10" x14ac:dyDescent="0.25">
      <c r="B98" s="23">
        <v>3</v>
      </c>
      <c r="C98" s="43" t="s">
        <v>67</v>
      </c>
      <c r="D98" s="40" t="s">
        <v>103</v>
      </c>
      <c r="E98" s="26" t="s">
        <v>210</v>
      </c>
      <c r="F98" s="27" t="e">
        <f t="shared" si="16"/>
        <v>#VALUE!</v>
      </c>
      <c r="G98" s="28">
        <f t="shared" si="12"/>
        <v>6</v>
      </c>
      <c r="H98" s="29"/>
      <c r="I98" s="3"/>
      <c r="J98" s="31"/>
    </row>
    <row r="99" spans="2:10" x14ac:dyDescent="0.25">
      <c r="B99" s="23">
        <v>3</v>
      </c>
      <c r="C99" s="43" t="s">
        <v>67</v>
      </c>
      <c r="D99" s="40" t="s">
        <v>104</v>
      </c>
      <c r="E99" s="26" t="s">
        <v>210</v>
      </c>
      <c r="F99" s="27" t="e">
        <f t="shared" si="16"/>
        <v>#VALUE!</v>
      </c>
      <c r="G99" s="28">
        <f t="shared" si="12"/>
        <v>6</v>
      </c>
      <c r="H99" s="29"/>
      <c r="I99" s="3"/>
      <c r="J99" s="31"/>
    </row>
    <row r="100" spans="2:10" x14ac:dyDescent="0.25">
      <c r="B100" s="23">
        <v>3</v>
      </c>
      <c r="C100" s="43" t="s">
        <v>67</v>
      </c>
      <c r="D100" s="40" t="s">
        <v>105</v>
      </c>
      <c r="E100" s="26" t="s">
        <v>210</v>
      </c>
      <c r="F100" s="27" t="e">
        <f t="shared" si="16"/>
        <v>#VALUE!</v>
      </c>
      <c r="G100" s="28">
        <f t="shared" si="12"/>
        <v>6</v>
      </c>
      <c r="H100" s="29"/>
      <c r="I100" s="3"/>
      <c r="J100" s="31"/>
    </row>
    <row r="101" spans="2:10" x14ac:dyDescent="0.25">
      <c r="B101" s="23">
        <v>3</v>
      </c>
      <c r="C101" s="43" t="s">
        <v>67</v>
      </c>
      <c r="D101" s="40" t="s">
        <v>106</v>
      </c>
      <c r="E101" s="26" t="s">
        <v>210</v>
      </c>
      <c r="F101" s="27" t="e">
        <f t="shared" si="16"/>
        <v>#VALUE!</v>
      </c>
      <c r="G101" s="28">
        <f t="shared" si="12"/>
        <v>6</v>
      </c>
      <c r="H101" s="29"/>
      <c r="I101" s="3"/>
      <c r="J101" s="31"/>
    </row>
    <row r="102" spans="2:10" x14ac:dyDescent="0.25">
      <c r="B102" s="23">
        <v>3</v>
      </c>
      <c r="C102" s="43" t="s">
        <v>67</v>
      </c>
      <c r="D102" s="40" t="s">
        <v>107</v>
      </c>
      <c r="E102" s="26" t="s">
        <v>210</v>
      </c>
      <c r="F102" s="27" t="e">
        <f t="shared" si="16"/>
        <v>#VALUE!</v>
      </c>
      <c r="G102" s="28">
        <f t="shared" si="12"/>
        <v>6</v>
      </c>
      <c r="H102" s="29"/>
      <c r="I102" s="3"/>
      <c r="J102" s="31"/>
    </row>
    <row r="103" spans="2:10" x14ac:dyDescent="0.25">
      <c r="B103" s="23">
        <v>3</v>
      </c>
      <c r="C103" s="43" t="s">
        <v>67</v>
      </c>
      <c r="D103" s="40" t="s">
        <v>108</v>
      </c>
      <c r="E103" s="26" t="s">
        <v>209</v>
      </c>
      <c r="F103" s="27" t="e">
        <f t="shared" si="16"/>
        <v>#VALUE!</v>
      </c>
      <c r="G103" s="28">
        <f t="shared" si="12"/>
        <v>3</v>
      </c>
      <c r="H103" s="29"/>
      <c r="I103" s="3"/>
      <c r="J103" s="31"/>
    </row>
    <row r="104" spans="2:10" x14ac:dyDescent="0.25">
      <c r="B104" s="23">
        <v>3</v>
      </c>
      <c r="C104" s="43" t="s">
        <v>67</v>
      </c>
      <c r="D104" s="40" t="s">
        <v>109</v>
      </c>
      <c r="E104" s="26" t="s">
        <v>210</v>
      </c>
      <c r="F104" s="27" t="e">
        <f t="shared" si="16"/>
        <v>#VALUE!</v>
      </c>
      <c r="G104" s="28">
        <f t="shared" si="12"/>
        <v>6</v>
      </c>
      <c r="H104" s="29"/>
      <c r="I104" s="3"/>
      <c r="J104" s="31"/>
    </row>
    <row r="105" spans="2:10" x14ac:dyDescent="0.25">
      <c r="B105" s="23">
        <v>3</v>
      </c>
      <c r="C105" s="43" t="s">
        <v>67</v>
      </c>
      <c r="D105" s="40" t="s">
        <v>110</v>
      </c>
      <c r="E105" s="26" t="s">
        <v>210</v>
      </c>
      <c r="F105" s="27" t="e">
        <f t="shared" si="16"/>
        <v>#VALUE!</v>
      </c>
      <c r="G105" s="28">
        <f t="shared" si="12"/>
        <v>6</v>
      </c>
      <c r="H105" s="29"/>
      <c r="I105" s="3"/>
      <c r="J105" s="31"/>
    </row>
    <row r="106" spans="2:10" x14ac:dyDescent="0.25">
      <c r="B106" s="23">
        <v>3</v>
      </c>
      <c r="C106" s="43" t="s">
        <v>67</v>
      </c>
      <c r="D106" s="40" t="s">
        <v>111</v>
      </c>
      <c r="E106" s="26" t="s">
        <v>210</v>
      </c>
      <c r="F106" s="27" t="e">
        <f t="shared" si="16"/>
        <v>#VALUE!</v>
      </c>
      <c r="G106" s="28">
        <f t="shared" si="12"/>
        <v>6</v>
      </c>
      <c r="H106" s="29"/>
      <c r="I106" s="3"/>
      <c r="J106" s="31"/>
    </row>
    <row r="107" spans="2:10" x14ac:dyDescent="0.25">
      <c r="B107" s="23">
        <v>3</v>
      </c>
      <c r="C107" s="43" t="s">
        <v>67</v>
      </c>
      <c r="D107" s="40" t="s">
        <v>112</v>
      </c>
      <c r="E107" s="26" t="s">
        <v>209</v>
      </c>
      <c r="F107" s="27" t="e">
        <f t="shared" si="16"/>
        <v>#VALUE!</v>
      </c>
      <c r="G107" s="28">
        <f t="shared" si="12"/>
        <v>3</v>
      </c>
      <c r="H107" s="29"/>
      <c r="I107" s="3"/>
      <c r="J107" s="31"/>
    </row>
    <row r="108" spans="2:10" x14ac:dyDescent="0.25">
      <c r="B108" s="23">
        <v>3</v>
      </c>
      <c r="C108" s="43" t="s">
        <v>67</v>
      </c>
      <c r="D108" s="40" t="s">
        <v>113</v>
      </c>
      <c r="E108" s="26" t="s">
        <v>209</v>
      </c>
      <c r="F108" s="27" t="e">
        <f t="shared" si="16"/>
        <v>#VALUE!</v>
      </c>
      <c r="G108" s="28">
        <f t="shared" si="12"/>
        <v>3</v>
      </c>
      <c r="H108" s="29"/>
      <c r="I108" s="3"/>
      <c r="J108" s="31"/>
    </row>
    <row r="109" spans="2:10" x14ac:dyDescent="0.25">
      <c r="B109" s="23">
        <v>3</v>
      </c>
      <c r="C109" s="43" t="s">
        <v>67</v>
      </c>
      <c r="D109" s="40" t="s">
        <v>114</v>
      </c>
      <c r="E109" s="26" t="s">
        <v>209</v>
      </c>
      <c r="F109" s="27" t="e">
        <f t="shared" si="16"/>
        <v>#VALUE!</v>
      </c>
      <c r="G109" s="28">
        <f t="shared" si="12"/>
        <v>3</v>
      </c>
      <c r="H109" s="29"/>
      <c r="I109" s="3"/>
      <c r="J109" s="31"/>
    </row>
    <row r="110" spans="2:10" x14ac:dyDescent="0.25">
      <c r="B110" s="23">
        <v>3</v>
      </c>
      <c r="C110" s="43" t="s">
        <v>67</v>
      </c>
      <c r="D110" s="40" t="s">
        <v>115</v>
      </c>
      <c r="E110" s="26" t="s">
        <v>209</v>
      </c>
      <c r="F110" s="27" t="e">
        <f t="shared" si="16"/>
        <v>#VALUE!</v>
      </c>
      <c r="G110" s="28">
        <f t="shared" si="12"/>
        <v>3</v>
      </c>
      <c r="H110" s="29"/>
      <c r="I110" s="3"/>
      <c r="J110" s="31"/>
    </row>
    <row r="111" spans="2:10" x14ac:dyDescent="0.25">
      <c r="B111" s="23">
        <v>3</v>
      </c>
      <c r="C111" s="43" t="s">
        <v>67</v>
      </c>
      <c r="D111" s="40" t="s">
        <v>116</v>
      </c>
      <c r="E111" s="26" t="s">
        <v>209</v>
      </c>
      <c r="F111" s="27" t="e">
        <f t="shared" si="16"/>
        <v>#VALUE!</v>
      </c>
      <c r="G111" s="28">
        <f t="shared" si="12"/>
        <v>3</v>
      </c>
      <c r="H111" s="29"/>
      <c r="I111" s="3"/>
      <c r="J111" s="31"/>
    </row>
    <row r="112" spans="2:10" x14ac:dyDescent="0.25">
      <c r="B112" s="23">
        <v>3</v>
      </c>
      <c r="C112" s="43" t="s">
        <v>67</v>
      </c>
      <c r="D112" s="40" t="s">
        <v>117</v>
      </c>
      <c r="E112" s="26" t="s">
        <v>209</v>
      </c>
      <c r="F112" s="27" t="e">
        <f t="shared" si="16"/>
        <v>#VALUE!</v>
      </c>
      <c r="G112" s="28">
        <f t="shared" si="12"/>
        <v>3</v>
      </c>
      <c r="H112" s="29"/>
      <c r="I112" s="3"/>
      <c r="J112" s="31"/>
    </row>
    <row r="113" spans="2:10" x14ac:dyDescent="0.25">
      <c r="B113" s="23">
        <v>3</v>
      </c>
      <c r="C113" s="43" t="s">
        <v>67</v>
      </c>
      <c r="D113" s="40" t="s">
        <v>118</v>
      </c>
      <c r="E113" s="26" t="s">
        <v>209</v>
      </c>
      <c r="F113" s="27" t="e">
        <f t="shared" si="16"/>
        <v>#VALUE!</v>
      </c>
      <c r="G113" s="28">
        <f t="shared" si="12"/>
        <v>3</v>
      </c>
      <c r="H113" s="29"/>
      <c r="I113" s="3"/>
      <c r="J113" s="31"/>
    </row>
    <row r="114" spans="2:10" x14ac:dyDescent="0.25">
      <c r="B114" s="23">
        <v>3</v>
      </c>
      <c r="C114" s="43" t="s">
        <v>67</v>
      </c>
      <c r="D114" s="40" t="s">
        <v>119</v>
      </c>
      <c r="E114" s="26" t="s">
        <v>209</v>
      </c>
      <c r="F114" s="27" t="e">
        <f t="shared" si="16"/>
        <v>#VALUE!</v>
      </c>
      <c r="G114" s="28">
        <f t="shared" si="12"/>
        <v>3</v>
      </c>
      <c r="H114" s="29"/>
      <c r="I114" s="3"/>
      <c r="J114" s="31"/>
    </row>
    <row r="115" spans="2:10" x14ac:dyDescent="0.25">
      <c r="B115" s="23">
        <v>3</v>
      </c>
      <c r="C115" s="43" t="s">
        <v>67</v>
      </c>
      <c r="D115" s="40" t="s">
        <v>120</v>
      </c>
      <c r="E115" s="26" t="s">
        <v>209</v>
      </c>
      <c r="F115" s="27" t="e">
        <f t="shared" si="16"/>
        <v>#VALUE!</v>
      </c>
      <c r="G115" s="28">
        <f t="shared" si="12"/>
        <v>3</v>
      </c>
      <c r="H115" s="29"/>
      <c r="I115" s="3"/>
      <c r="J115" s="31"/>
    </row>
    <row r="116" spans="2:10" x14ac:dyDescent="0.25">
      <c r="B116" s="23">
        <v>3</v>
      </c>
      <c r="C116" s="43" t="s">
        <v>67</v>
      </c>
      <c r="D116" s="40" t="s">
        <v>121</v>
      </c>
      <c r="E116" s="26" t="s">
        <v>209</v>
      </c>
      <c r="F116" s="27" t="e">
        <f t="shared" si="16"/>
        <v>#VALUE!</v>
      </c>
      <c r="G116" s="28">
        <f t="shared" si="12"/>
        <v>3</v>
      </c>
      <c r="H116" s="29"/>
      <c r="I116" s="3"/>
      <c r="J116" s="31"/>
    </row>
    <row r="117" spans="2:10" x14ac:dyDescent="0.25">
      <c r="B117" s="23">
        <v>3</v>
      </c>
      <c r="C117" s="43" t="s">
        <v>67</v>
      </c>
      <c r="D117" s="40" t="s">
        <v>122</v>
      </c>
      <c r="E117" s="26" t="s">
        <v>209</v>
      </c>
      <c r="F117" s="27" t="e">
        <f t="shared" si="16"/>
        <v>#VALUE!</v>
      </c>
      <c r="G117" s="28">
        <f t="shared" si="12"/>
        <v>3</v>
      </c>
      <c r="H117" s="29"/>
      <c r="I117" s="3"/>
      <c r="J117" s="31"/>
    </row>
    <row r="118" spans="2:10" x14ac:dyDescent="0.25">
      <c r="B118" s="23">
        <v>3</v>
      </c>
      <c r="C118" s="43" t="s">
        <v>67</v>
      </c>
      <c r="D118" s="40" t="s">
        <v>123</v>
      </c>
      <c r="E118" s="26" t="s">
        <v>209</v>
      </c>
      <c r="F118" s="27" t="e">
        <f t="shared" si="16"/>
        <v>#VALUE!</v>
      </c>
      <c r="G118" s="28">
        <f t="shared" si="12"/>
        <v>3</v>
      </c>
      <c r="H118" s="29"/>
      <c r="I118" s="3"/>
      <c r="J118" s="31"/>
    </row>
    <row r="119" spans="2:10" x14ac:dyDescent="0.25">
      <c r="B119" s="23">
        <v>3</v>
      </c>
      <c r="C119" s="43" t="s">
        <v>67</v>
      </c>
      <c r="D119" s="40" t="s">
        <v>124</v>
      </c>
      <c r="E119" s="26" t="s">
        <v>209</v>
      </c>
      <c r="F119" s="27" t="e">
        <f t="shared" si="16"/>
        <v>#VALUE!</v>
      </c>
      <c r="G119" s="28">
        <f t="shared" si="12"/>
        <v>3</v>
      </c>
      <c r="H119" s="29"/>
      <c r="I119" s="3"/>
      <c r="J119" s="31"/>
    </row>
    <row r="120" spans="2:10" x14ac:dyDescent="0.25">
      <c r="B120" s="23">
        <v>3</v>
      </c>
      <c r="C120" s="43" t="s">
        <v>67</v>
      </c>
      <c r="D120" s="40" t="s">
        <v>125</v>
      </c>
      <c r="E120" s="26" t="s">
        <v>209</v>
      </c>
      <c r="F120" s="27" t="e">
        <f t="shared" si="16"/>
        <v>#VALUE!</v>
      </c>
      <c r="G120" s="28">
        <f t="shared" si="12"/>
        <v>3</v>
      </c>
      <c r="H120" s="29"/>
      <c r="I120" s="3"/>
      <c r="J120" s="31"/>
    </row>
    <row r="121" spans="2:10" x14ac:dyDescent="0.25">
      <c r="B121" s="23">
        <v>3</v>
      </c>
      <c r="C121" s="43" t="s">
        <v>67</v>
      </c>
      <c r="D121" s="40" t="s">
        <v>126</v>
      </c>
      <c r="E121" s="26" t="s">
        <v>209</v>
      </c>
      <c r="F121" s="27" t="e">
        <f t="shared" si="16"/>
        <v>#VALUE!</v>
      </c>
      <c r="G121" s="28">
        <f t="shared" si="12"/>
        <v>3</v>
      </c>
      <c r="H121" s="29"/>
      <c r="I121" s="3"/>
      <c r="J121" s="31"/>
    </row>
    <row r="122" spans="2:10" x14ac:dyDescent="0.25">
      <c r="B122" s="23">
        <v>3</v>
      </c>
      <c r="C122" s="43" t="s">
        <v>67</v>
      </c>
      <c r="D122" s="40" t="s">
        <v>127</v>
      </c>
      <c r="E122" s="26" t="s">
        <v>209</v>
      </c>
      <c r="F122" s="27" t="e">
        <f t="shared" si="16"/>
        <v>#VALUE!</v>
      </c>
      <c r="G122" s="28">
        <f t="shared" si="12"/>
        <v>3</v>
      </c>
      <c r="H122" s="29"/>
      <c r="I122" s="3"/>
      <c r="J122" s="31"/>
    </row>
    <row r="123" spans="2:10" x14ac:dyDescent="0.25">
      <c r="B123" s="23">
        <v>3</v>
      </c>
      <c r="C123" s="43" t="s">
        <v>67</v>
      </c>
      <c r="D123" s="40" t="s">
        <v>128</v>
      </c>
      <c r="E123" s="26" t="s">
        <v>209</v>
      </c>
      <c r="F123" s="27" t="e">
        <f t="shared" si="16"/>
        <v>#VALUE!</v>
      </c>
      <c r="G123" s="28">
        <f t="shared" si="12"/>
        <v>3</v>
      </c>
      <c r="H123" s="29"/>
      <c r="I123" s="3"/>
      <c r="J123" s="31"/>
    </row>
    <row r="124" spans="2:10" x14ac:dyDescent="0.25">
      <c r="B124" s="23">
        <v>3</v>
      </c>
      <c r="C124" s="43" t="s">
        <v>67</v>
      </c>
      <c r="D124" s="40" t="s">
        <v>129</v>
      </c>
      <c r="E124" s="26" t="s">
        <v>209</v>
      </c>
      <c r="F124" s="27" t="e">
        <f t="shared" si="16"/>
        <v>#VALUE!</v>
      </c>
      <c r="G124" s="28">
        <f t="shared" si="12"/>
        <v>3</v>
      </c>
      <c r="H124" s="29"/>
      <c r="I124" s="3"/>
      <c r="J124" s="31"/>
    </row>
    <row r="125" spans="2:10" x14ac:dyDescent="0.25">
      <c r="B125" s="23">
        <v>3</v>
      </c>
      <c r="C125" s="43" t="s">
        <v>67</v>
      </c>
      <c r="D125" s="40" t="s">
        <v>130</v>
      </c>
      <c r="E125" s="26" t="s">
        <v>209</v>
      </c>
      <c r="F125" s="27" t="e">
        <f t="shared" si="16"/>
        <v>#VALUE!</v>
      </c>
      <c r="G125" s="28">
        <f t="shared" si="12"/>
        <v>3</v>
      </c>
      <c r="H125" s="29"/>
      <c r="I125" s="3"/>
      <c r="J125" s="31"/>
    </row>
    <row r="126" spans="2:10" ht="13.5" thickBot="1" x14ac:dyDescent="0.3">
      <c r="B126" s="23">
        <v>3</v>
      </c>
      <c r="C126" s="43" t="s">
        <v>67</v>
      </c>
      <c r="D126" s="40" t="s">
        <v>131</v>
      </c>
      <c r="E126" s="26" t="s">
        <v>209</v>
      </c>
      <c r="F126" s="27" t="e">
        <f t="shared" si="16"/>
        <v>#VALUE!</v>
      </c>
      <c r="G126" s="28">
        <f t="shared" si="12"/>
        <v>3</v>
      </c>
      <c r="H126" s="29"/>
      <c r="I126" s="3"/>
      <c r="J126" s="31"/>
    </row>
    <row r="127" spans="2:10" ht="13.5" thickBot="1" x14ac:dyDescent="0.3">
      <c r="B127" s="34"/>
      <c r="C127" s="35" t="s">
        <v>7</v>
      </c>
      <c r="D127" s="36"/>
      <c r="E127" s="35"/>
      <c r="F127" s="37" t="e">
        <f>SUM(F63:F126)</f>
        <v>#VALUE!</v>
      </c>
      <c r="G127" s="37">
        <f>SUM(G63:G126)</f>
        <v>246</v>
      </c>
      <c r="H127" s="38">
        <f>64/191</f>
        <v>0.33507853403141363</v>
      </c>
      <c r="I127" s="35"/>
      <c r="J127" s="39" t="e">
        <f>(F127/G127)*10</f>
        <v>#VALUE!</v>
      </c>
    </row>
    <row r="128" spans="2:10" x14ac:dyDescent="0.25">
      <c r="B128" s="23">
        <v>4</v>
      </c>
      <c r="C128" s="26" t="s">
        <v>132</v>
      </c>
      <c r="D128" s="40" t="s">
        <v>133</v>
      </c>
      <c r="E128" s="26" t="s">
        <v>210</v>
      </c>
      <c r="F128" s="23" t="e">
        <f t="shared" ref="F128:F131" si="17">LEFT(I128,1)*LEFT(E128,1)</f>
        <v>#VALUE!</v>
      </c>
      <c r="G128" s="28">
        <f>LEFT(E128,1)*3</f>
        <v>6</v>
      </c>
      <c r="H128" s="29"/>
      <c r="I128" s="3"/>
      <c r="J128" s="41"/>
    </row>
    <row r="129" spans="2:10" x14ac:dyDescent="0.25">
      <c r="B129" s="23">
        <v>4</v>
      </c>
      <c r="C129" s="26" t="s">
        <v>132</v>
      </c>
      <c r="D129" s="40" t="s">
        <v>134</v>
      </c>
      <c r="E129" s="26" t="s">
        <v>210</v>
      </c>
      <c r="F129" s="23" t="e">
        <f t="shared" si="17"/>
        <v>#VALUE!</v>
      </c>
      <c r="G129" s="28">
        <f t="shared" ref="G129:G147" si="18">LEFT(E129,1)*3</f>
        <v>6</v>
      </c>
      <c r="H129" s="29"/>
      <c r="I129" s="3"/>
      <c r="J129" s="41"/>
    </row>
    <row r="130" spans="2:10" x14ac:dyDescent="0.25">
      <c r="B130" s="23">
        <v>4</v>
      </c>
      <c r="C130" s="26" t="s">
        <v>132</v>
      </c>
      <c r="D130" s="40" t="s">
        <v>135</v>
      </c>
      <c r="E130" s="26" t="s">
        <v>209</v>
      </c>
      <c r="F130" s="23" t="e">
        <f>LEFT(I130,1)*LEFT(E130,1)</f>
        <v>#VALUE!</v>
      </c>
      <c r="G130" s="28">
        <f t="shared" si="18"/>
        <v>3</v>
      </c>
      <c r="H130" s="29"/>
      <c r="I130" s="3"/>
      <c r="J130" s="41"/>
    </row>
    <row r="131" spans="2:10" x14ac:dyDescent="0.25">
      <c r="B131" s="23">
        <v>4</v>
      </c>
      <c r="C131" s="26" t="s">
        <v>132</v>
      </c>
      <c r="D131" s="40" t="s">
        <v>136</v>
      </c>
      <c r="E131" s="26" t="s">
        <v>210</v>
      </c>
      <c r="F131" s="23" t="e">
        <f t="shared" si="17"/>
        <v>#VALUE!</v>
      </c>
      <c r="G131" s="28">
        <f t="shared" si="18"/>
        <v>6</v>
      </c>
      <c r="H131" s="29"/>
      <c r="I131" s="3"/>
      <c r="J131" s="41"/>
    </row>
    <row r="132" spans="2:10" ht="38.25" x14ac:dyDescent="0.25">
      <c r="B132" s="23">
        <v>4</v>
      </c>
      <c r="C132" s="26" t="s">
        <v>132</v>
      </c>
      <c r="D132" s="40" t="s">
        <v>137</v>
      </c>
      <c r="E132" s="26" t="s">
        <v>210</v>
      </c>
      <c r="F132" s="23" t="e">
        <f t="shared" ref="F132:F147" si="19">LEFT(I132,1)*LEFT(E132,1)</f>
        <v>#VALUE!</v>
      </c>
      <c r="G132" s="28">
        <f t="shared" si="18"/>
        <v>6</v>
      </c>
      <c r="H132" s="29"/>
      <c r="I132" s="3"/>
      <c r="J132" s="41"/>
    </row>
    <row r="133" spans="2:10" x14ac:dyDescent="0.25">
      <c r="B133" s="23">
        <v>4</v>
      </c>
      <c r="C133" s="26" t="s">
        <v>132</v>
      </c>
      <c r="D133" s="40" t="s">
        <v>138</v>
      </c>
      <c r="E133" s="26" t="s">
        <v>210</v>
      </c>
      <c r="F133" s="23" t="e">
        <f t="shared" si="19"/>
        <v>#VALUE!</v>
      </c>
      <c r="G133" s="28">
        <f t="shared" si="18"/>
        <v>6</v>
      </c>
      <c r="H133" s="29"/>
      <c r="I133" s="3"/>
      <c r="J133" s="41"/>
    </row>
    <row r="134" spans="2:10" x14ac:dyDescent="0.25">
      <c r="B134" s="53">
        <v>4</v>
      </c>
      <c r="C134" s="26" t="s">
        <v>132</v>
      </c>
      <c r="D134" s="40" t="s">
        <v>139</v>
      </c>
      <c r="E134" s="26" t="s">
        <v>210</v>
      </c>
      <c r="F134" s="23" t="e">
        <f t="shared" si="19"/>
        <v>#VALUE!</v>
      </c>
      <c r="G134" s="28">
        <f t="shared" si="18"/>
        <v>6</v>
      </c>
      <c r="H134" s="29"/>
      <c r="I134" s="3"/>
      <c r="J134" s="41"/>
    </row>
    <row r="135" spans="2:10" x14ac:dyDescent="0.25">
      <c r="B135" s="53">
        <v>4</v>
      </c>
      <c r="C135" s="26" t="s">
        <v>132</v>
      </c>
      <c r="D135" s="40" t="s">
        <v>140</v>
      </c>
      <c r="E135" s="26" t="s">
        <v>210</v>
      </c>
      <c r="F135" s="23" t="e">
        <f t="shared" si="19"/>
        <v>#VALUE!</v>
      </c>
      <c r="G135" s="28">
        <f t="shared" si="18"/>
        <v>6</v>
      </c>
      <c r="H135" s="29"/>
      <c r="I135" s="3"/>
      <c r="J135" s="41"/>
    </row>
    <row r="136" spans="2:10" ht="25.5" x14ac:dyDescent="0.25">
      <c r="B136" s="53">
        <v>4</v>
      </c>
      <c r="C136" s="26" t="s">
        <v>132</v>
      </c>
      <c r="D136" s="54" t="s">
        <v>141</v>
      </c>
      <c r="E136" s="26" t="s">
        <v>210</v>
      </c>
      <c r="F136" s="23" t="e">
        <f t="shared" si="19"/>
        <v>#VALUE!</v>
      </c>
      <c r="G136" s="28">
        <f t="shared" si="18"/>
        <v>6</v>
      </c>
      <c r="H136" s="29"/>
      <c r="I136" s="3"/>
      <c r="J136" s="41"/>
    </row>
    <row r="137" spans="2:10" ht="25.5" x14ac:dyDescent="0.25">
      <c r="B137" s="53">
        <v>4</v>
      </c>
      <c r="C137" s="26" t="s">
        <v>132</v>
      </c>
      <c r="D137" s="40" t="s">
        <v>143</v>
      </c>
      <c r="E137" s="26" t="s">
        <v>209</v>
      </c>
      <c r="F137" s="23" t="e">
        <f t="shared" si="19"/>
        <v>#VALUE!</v>
      </c>
      <c r="G137" s="28">
        <f t="shared" si="18"/>
        <v>3</v>
      </c>
      <c r="H137" s="29"/>
      <c r="I137" s="3"/>
      <c r="J137" s="41"/>
    </row>
    <row r="138" spans="2:10" x14ac:dyDescent="0.25">
      <c r="B138" s="53">
        <v>4</v>
      </c>
      <c r="C138" s="26" t="s">
        <v>132</v>
      </c>
      <c r="D138" s="40" t="s">
        <v>142</v>
      </c>
      <c r="E138" s="26" t="s">
        <v>209</v>
      </c>
      <c r="F138" s="23" t="e">
        <f t="shared" si="19"/>
        <v>#VALUE!</v>
      </c>
      <c r="G138" s="28">
        <f t="shared" si="18"/>
        <v>3</v>
      </c>
      <c r="H138" s="29"/>
      <c r="I138" s="3"/>
      <c r="J138" s="41"/>
    </row>
    <row r="139" spans="2:10" x14ac:dyDescent="0.25">
      <c r="B139" s="53">
        <v>4</v>
      </c>
      <c r="C139" s="26" t="s">
        <v>132</v>
      </c>
      <c r="D139" s="40" t="s">
        <v>144</v>
      </c>
      <c r="E139" s="26" t="s">
        <v>209</v>
      </c>
      <c r="F139" s="23" t="e">
        <f t="shared" si="19"/>
        <v>#VALUE!</v>
      </c>
      <c r="G139" s="28">
        <f t="shared" si="18"/>
        <v>3</v>
      </c>
      <c r="H139" s="29"/>
      <c r="I139" s="3"/>
      <c r="J139" s="41"/>
    </row>
    <row r="140" spans="2:10" x14ac:dyDescent="0.25">
      <c r="B140" s="53">
        <v>4</v>
      </c>
      <c r="C140" s="26" t="s">
        <v>132</v>
      </c>
      <c r="D140" s="40" t="s">
        <v>145</v>
      </c>
      <c r="E140" s="26" t="s">
        <v>210</v>
      </c>
      <c r="F140" s="23" t="e">
        <f t="shared" si="19"/>
        <v>#VALUE!</v>
      </c>
      <c r="G140" s="28">
        <f t="shared" si="18"/>
        <v>6</v>
      </c>
      <c r="H140" s="29"/>
      <c r="I140" s="3"/>
      <c r="J140" s="41"/>
    </row>
    <row r="141" spans="2:10" x14ac:dyDescent="0.25">
      <c r="B141" s="53">
        <v>4</v>
      </c>
      <c r="C141" s="26" t="s">
        <v>132</v>
      </c>
      <c r="D141" s="40" t="s">
        <v>146</v>
      </c>
      <c r="E141" s="26" t="s">
        <v>210</v>
      </c>
      <c r="F141" s="23" t="e">
        <f t="shared" si="19"/>
        <v>#VALUE!</v>
      </c>
      <c r="G141" s="28">
        <f t="shared" si="18"/>
        <v>6</v>
      </c>
      <c r="H141" s="29"/>
      <c r="I141" s="3"/>
      <c r="J141" s="41"/>
    </row>
    <row r="142" spans="2:10" x14ac:dyDescent="0.25">
      <c r="B142" s="53">
        <v>4</v>
      </c>
      <c r="C142" s="26" t="s">
        <v>132</v>
      </c>
      <c r="D142" s="40" t="s">
        <v>147</v>
      </c>
      <c r="E142" s="26" t="s">
        <v>209</v>
      </c>
      <c r="F142" s="23" t="e">
        <f t="shared" si="19"/>
        <v>#VALUE!</v>
      </c>
      <c r="G142" s="28">
        <f t="shared" si="18"/>
        <v>3</v>
      </c>
      <c r="H142" s="29"/>
      <c r="I142" s="3"/>
      <c r="J142" s="41"/>
    </row>
    <row r="143" spans="2:10" ht="25.5" x14ac:dyDescent="0.25">
      <c r="B143" s="53">
        <v>4</v>
      </c>
      <c r="C143" s="26" t="s">
        <v>132</v>
      </c>
      <c r="D143" s="40" t="s">
        <v>148</v>
      </c>
      <c r="E143" s="26" t="s">
        <v>210</v>
      </c>
      <c r="F143" s="23" t="e">
        <f t="shared" si="19"/>
        <v>#VALUE!</v>
      </c>
      <c r="G143" s="28">
        <f t="shared" si="18"/>
        <v>6</v>
      </c>
      <c r="H143" s="29"/>
      <c r="I143" s="3"/>
      <c r="J143" s="41"/>
    </row>
    <row r="144" spans="2:10" x14ac:dyDescent="0.25">
      <c r="B144" s="53">
        <v>4</v>
      </c>
      <c r="C144" s="26" t="s">
        <v>132</v>
      </c>
      <c r="D144" s="40" t="s">
        <v>149</v>
      </c>
      <c r="E144" s="26" t="s">
        <v>210</v>
      </c>
      <c r="F144" s="23" t="e">
        <f t="shared" si="19"/>
        <v>#VALUE!</v>
      </c>
      <c r="G144" s="28">
        <f t="shared" si="18"/>
        <v>6</v>
      </c>
      <c r="H144" s="29"/>
      <c r="I144" s="3"/>
      <c r="J144" s="41"/>
    </row>
    <row r="145" spans="2:10" x14ac:dyDescent="0.25">
      <c r="B145" s="53">
        <v>4</v>
      </c>
      <c r="C145" s="26" t="s">
        <v>132</v>
      </c>
      <c r="D145" s="40" t="s">
        <v>150</v>
      </c>
      <c r="E145" s="26" t="s">
        <v>209</v>
      </c>
      <c r="F145" s="23" t="e">
        <f t="shared" si="19"/>
        <v>#VALUE!</v>
      </c>
      <c r="G145" s="28">
        <f t="shared" si="18"/>
        <v>3</v>
      </c>
      <c r="H145" s="29"/>
      <c r="I145" s="3"/>
      <c r="J145" s="41"/>
    </row>
    <row r="146" spans="2:10" x14ac:dyDescent="0.25">
      <c r="B146" s="53">
        <v>4</v>
      </c>
      <c r="C146" s="26" t="s">
        <v>132</v>
      </c>
      <c r="D146" s="40" t="s">
        <v>151</v>
      </c>
      <c r="E146" s="26" t="s">
        <v>210</v>
      </c>
      <c r="F146" s="23" t="e">
        <f t="shared" si="19"/>
        <v>#VALUE!</v>
      </c>
      <c r="G146" s="28">
        <f t="shared" si="18"/>
        <v>6</v>
      </c>
      <c r="H146" s="29"/>
      <c r="I146" s="3"/>
      <c r="J146" s="41"/>
    </row>
    <row r="147" spans="2:10" ht="26.25" thickBot="1" x14ac:dyDescent="0.3">
      <c r="B147" s="53">
        <v>4</v>
      </c>
      <c r="C147" s="26" t="s">
        <v>132</v>
      </c>
      <c r="D147" s="40" t="s">
        <v>152</v>
      </c>
      <c r="E147" s="26" t="s">
        <v>209</v>
      </c>
      <c r="F147" s="23" t="e">
        <f t="shared" si="19"/>
        <v>#VALUE!</v>
      </c>
      <c r="G147" s="28">
        <f t="shared" si="18"/>
        <v>3</v>
      </c>
      <c r="H147" s="29"/>
      <c r="I147" s="3"/>
      <c r="J147" s="41"/>
    </row>
    <row r="148" spans="2:10" ht="13.5" thickBot="1" x14ac:dyDescent="0.3">
      <c r="B148" s="34"/>
      <c r="C148" s="35" t="s">
        <v>8</v>
      </c>
      <c r="D148" s="36"/>
      <c r="E148" s="35"/>
      <c r="F148" s="37" t="e">
        <f>SUM(F128:F147)</f>
        <v>#VALUE!</v>
      </c>
      <c r="G148" s="37">
        <f>SUM(G128:G147)</f>
        <v>99</v>
      </c>
      <c r="H148" s="38">
        <f>20/191</f>
        <v>0.10471204188481675</v>
      </c>
      <c r="I148" s="35"/>
      <c r="J148" s="39" t="e">
        <f>(F148/G148)*10</f>
        <v>#VALUE!</v>
      </c>
    </row>
    <row r="149" spans="2:10" x14ac:dyDescent="0.25">
      <c r="B149" s="60">
        <v>5</v>
      </c>
      <c r="C149" s="30" t="s">
        <v>153</v>
      </c>
      <c r="D149" s="40" t="s">
        <v>160</v>
      </c>
      <c r="E149" s="30" t="s">
        <v>210</v>
      </c>
      <c r="F149" s="60" t="e">
        <f t="shared" ref="F149:F174" si="20">LEFT(I149,1)*LEFT(E149,1)</f>
        <v>#VALUE!</v>
      </c>
      <c r="G149" s="61">
        <f>LEFT(E149,1)*3</f>
        <v>6</v>
      </c>
      <c r="H149" s="62"/>
      <c r="I149" s="3"/>
      <c r="J149" s="63"/>
    </row>
    <row r="150" spans="2:10" ht="25.5" x14ac:dyDescent="0.25">
      <c r="B150" s="60">
        <v>5</v>
      </c>
      <c r="C150" s="30" t="s">
        <v>153</v>
      </c>
      <c r="D150" s="40" t="s">
        <v>167</v>
      </c>
      <c r="E150" s="30" t="s">
        <v>209</v>
      </c>
      <c r="F150" s="60" t="e">
        <f>LEFT(I150,1)*LEFT(E150,1)</f>
        <v>#VALUE!</v>
      </c>
      <c r="G150" s="61">
        <f t="shared" ref="G150:G174" si="21">LEFT(E150,1)*3</f>
        <v>3</v>
      </c>
      <c r="H150" s="62"/>
      <c r="I150" s="3"/>
      <c r="J150" s="63"/>
    </row>
    <row r="151" spans="2:10" x14ac:dyDescent="0.25">
      <c r="B151" s="60">
        <v>5</v>
      </c>
      <c r="C151" s="30" t="s">
        <v>153</v>
      </c>
      <c r="D151" s="40" t="s">
        <v>161</v>
      </c>
      <c r="E151" s="30" t="s">
        <v>210</v>
      </c>
      <c r="F151" s="60" t="e">
        <f t="shared" si="20"/>
        <v>#VALUE!</v>
      </c>
      <c r="G151" s="61">
        <f t="shared" si="21"/>
        <v>6</v>
      </c>
      <c r="H151" s="62"/>
      <c r="I151" s="3"/>
      <c r="J151" s="63"/>
    </row>
    <row r="152" spans="2:10" x14ac:dyDescent="0.25">
      <c r="B152" s="60">
        <v>5</v>
      </c>
      <c r="C152" s="30" t="s">
        <v>153</v>
      </c>
      <c r="D152" s="40" t="s">
        <v>173</v>
      </c>
      <c r="E152" s="30" t="s">
        <v>210</v>
      </c>
      <c r="F152" s="60" t="e">
        <f>LEFT(I152,1)*LEFT(E152,1)</f>
        <v>#VALUE!</v>
      </c>
      <c r="G152" s="61">
        <f t="shared" si="21"/>
        <v>6</v>
      </c>
      <c r="H152" s="62"/>
      <c r="I152" s="3"/>
      <c r="J152" s="63"/>
    </row>
    <row r="153" spans="2:10" ht="25.5" x14ac:dyDescent="0.25">
      <c r="B153" s="60">
        <v>5</v>
      </c>
      <c r="C153" s="30" t="s">
        <v>153</v>
      </c>
      <c r="D153" s="40" t="s">
        <v>156</v>
      </c>
      <c r="E153" s="30" t="s">
        <v>210</v>
      </c>
      <c r="F153" s="60" t="e">
        <f t="shared" si="20"/>
        <v>#VALUE!</v>
      </c>
      <c r="G153" s="61">
        <f t="shared" si="21"/>
        <v>6</v>
      </c>
      <c r="H153" s="62"/>
      <c r="I153" s="3"/>
      <c r="J153" s="63"/>
    </row>
    <row r="154" spans="2:10" x14ac:dyDescent="0.25">
      <c r="B154" s="60">
        <v>5</v>
      </c>
      <c r="C154" s="30" t="s">
        <v>153</v>
      </c>
      <c r="D154" s="40" t="s">
        <v>157</v>
      </c>
      <c r="E154" s="30" t="s">
        <v>210</v>
      </c>
      <c r="F154" s="60" t="e">
        <f t="shared" si="20"/>
        <v>#VALUE!</v>
      </c>
      <c r="G154" s="61">
        <f t="shared" si="21"/>
        <v>6</v>
      </c>
      <c r="H154" s="62"/>
      <c r="I154" s="3"/>
      <c r="J154" s="63"/>
    </row>
    <row r="155" spans="2:10" x14ac:dyDescent="0.25">
      <c r="B155" s="60">
        <v>5</v>
      </c>
      <c r="C155" s="30" t="s">
        <v>153</v>
      </c>
      <c r="D155" s="40" t="s">
        <v>178</v>
      </c>
      <c r="E155" s="30" t="s">
        <v>210</v>
      </c>
      <c r="F155" s="60" t="e">
        <f>LEFT(I155,1)*LEFT(E155,1)</f>
        <v>#VALUE!</v>
      </c>
      <c r="G155" s="61">
        <f t="shared" si="21"/>
        <v>6</v>
      </c>
      <c r="H155" s="62"/>
      <c r="I155" s="3"/>
      <c r="J155" s="63"/>
    </row>
    <row r="156" spans="2:10" x14ac:dyDescent="0.25">
      <c r="B156" s="60">
        <v>5</v>
      </c>
      <c r="C156" s="30" t="s">
        <v>153</v>
      </c>
      <c r="D156" s="40" t="s">
        <v>158</v>
      </c>
      <c r="E156" s="30" t="s">
        <v>210</v>
      </c>
      <c r="F156" s="60" t="e">
        <f t="shared" si="20"/>
        <v>#VALUE!</v>
      </c>
      <c r="G156" s="61">
        <f t="shared" si="21"/>
        <v>6</v>
      </c>
      <c r="H156" s="62"/>
      <c r="I156" s="3"/>
      <c r="J156" s="63"/>
    </row>
    <row r="157" spans="2:10" ht="25.5" x14ac:dyDescent="0.25">
      <c r="B157" s="60">
        <v>5</v>
      </c>
      <c r="C157" s="30" t="s">
        <v>153</v>
      </c>
      <c r="D157" s="40" t="s">
        <v>159</v>
      </c>
      <c r="E157" s="30" t="s">
        <v>209</v>
      </c>
      <c r="F157" s="60" t="e">
        <f t="shared" si="20"/>
        <v>#VALUE!</v>
      </c>
      <c r="G157" s="61">
        <f t="shared" si="21"/>
        <v>3</v>
      </c>
      <c r="H157" s="62"/>
      <c r="I157" s="3"/>
      <c r="J157" s="63"/>
    </row>
    <row r="158" spans="2:10" x14ac:dyDescent="0.25">
      <c r="B158" s="60">
        <v>5</v>
      </c>
      <c r="C158" s="30" t="s">
        <v>153</v>
      </c>
      <c r="D158" s="40" t="s">
        <v>162</v>
      </c>
      <c r="E158" s="30" t="s">
        <v>210</v>
      </c>
      <c r="F158" s="60" t="e">
        <f t="shared" si="20"/>
        <v>#VALUE!</v>
      </c>
      <c r="G158" s="61">
        <f t="shared" si="21"/>
        <v>6</v>
      </c>
      <c r="H158" s="62"/>
      <c r="I158" s="3"/>
      <c r="J158" s="63"/>
    </row>
    <row r="159" spans="2:10" x14ac:dyDescent="0.25">
      <c r="B159" s="60">
        <v>5</v>
      </c>
      <c r="C159" s="30" t="s">
        <v>153</v>
      </c>
      <c r="D159" s="40" t="s">
        <v>163</v>
      </c>
      <c r="E159" s="30" t="s">
        <v>210</v>
      </c>
      <c r="F159" s="60" t="e">
        <f t="shared" si="20"/>
        <v>#VALUE!</v>
      </c>
      <c r="G159" s="61">
        <f t="shared" si="21"/>
        <v>6</v>
      </c>
      <c r="H159" s="62"/>
      <c r="I159" s="3"/>
      <c r="J159" s="63"/>
    </row>
    <row r="160" spans="2:10" x14ac:dyDescent="0.25">
      <c r="B160" s="60">
        <v>5</v>
      </c>
      <c r="C160" s="30" t="s">
        <v>153</v>
      </c>
      <c r="D160" s="40" t="s">
        <v>164</v>
      </c>
      <c r="E160" s="30" t="s">
        <v>210</v>
      </c>
      <c r="F160" s="60" t="e">
        <f t="shared" si="20"/>
        <v>#VALUE!</v>
      </c>
      <c r="G160" s="61">
        <f t="shared" si="21"/>
        <v>6</v>
      </c>
      <c r="H160" s="62"/>
      <c r="I160" s="3"/>
      <c r="J160" s="63"/>
    </row>
    <row r="161" spans="2:10" x14ac:dyDescent="0.25">
      <c r="B161" s="60">
        <v>5</v>
      </c>
      <c r="C161" s="30" t="s">
        <v>153</v>
      </c>
      <c r="D161" s="40" t="s">
        <v>165</v>
      </c>
      <c r="E161" s="30" t="s">
        <v>210</v>
      </c>
      <c r="F161" s="60" t="e">
        <f t="shared" si="20"/>
        <v>#VALUE!</v>
      </c>
      <c r="G161" s="61">
        <f t="shared" si="21"/>
        <v>6</v>
      </c>
      <c r="H161" s="62"/>
      <c r="I161" s="3"/>
      <c r="J161" s="63"/>
    </row>
    <row r="162" spans="2:10" ht="25.5" x14ac:dyDescent="0.25">
      <c r="B162" s="60">
        <v>5</v>
      </c>
      <c r="C162" s="30" t="s">
        <v>153</v>
      </c>
      <c r="D162" s="40" t="s">
        <v>181</v>
      </c>
      <c r="E162" s="30" t="s">
        <v>209</v>
      </c>
      <c r="F162" s="60" t="e">
        <f t="shared" si="20"/>
        <v>#VALUE!</v>
      </c>
      <c r="G162" s="61">
        <f t="shared" si="21"/>
        <v>3</v>
      </c>
      <c r="H162" s="62"/>
      <c r="I162" s="3"/>
      <c r="J162" s="63"/>
    </row>
    <row r="163" spans="2:10" x14ac:dyDescent="0.25">
      <c r="B163" s="60">
        <v>5</v>
      </c>
      <c r="C163" s="30" t="s">
        <v>153</v>
      </c>
      <c r="D163" s="40" t="s">
        <v>166</v>
      </c>
      <c r="E163" s="30" t="s">
        <v>209</v>
      </c>
      <c r="F163" s="60" t="e">
        <f t="shared" si="20"/>
        <v>#VALUE!</v>
      </c>
      <c r="G163" s="61">
        <f t="shared" si="21"/>
        <v>3</v>
      </c>
      <c r="H163" s="62"/>
      <c r="I163" s="3"/>
      <c r="J163" s="63"/>
    </row>
    <row r="164" spans="2:10" x14ac:dyDescent="0.25">
      <c r="B164" s="60">
        <v>5</v>
      </c>
      <c r="C164" s="30" t="s">
        <v>153</v>
      </c>
      <c r="D164" s="40" t="s">
        <v>168</v>
      </c>
      <c r="E164" s="30" t="s">
        <v>209</v>
      </c>
      <c r="F164" s="60" t="e">
        <f t="shared" si="20"/>
        <v>#VALUE!</v>
      </c>
      <c r="G164" s="61">
        <f t="shared" si="21"/>
        <v>3</v>
      </c>
      <c r="H164" s="62"/>
      <c r="I164" s="3"/>
      <c r="J164" s="63"/>
    </row>
    <row r="165" spans="2:10" x14ac:dyDescent="0.25">
      <c r="B165" s="60">
        <v>5</v>
      </c>
      <c r="C165" s="30" t="s">
        <v>153</v>
      </c>
      <c r="D165" s="40" t="s">
        <v>169</v>
      </c>
      <c r="E165" s="30" t="s">
        <v>210</v>
      </c>
      <c r="F165" s="60" t="e">
        <f t="shared" si="20"/>
        <v>#VALUE!</v>
      </c>
      <c r="G165" s="61">
        <f t="shared" si="21"/>
        <v>6</v>
      </c>
      <c r="H165" s="62"/>
      <c r="I165" s="3"/>
      <c r="J165" s="63"/>
    </row>
    <row r="166" spans="2:10" x14ac:dyDescent="0.25">
      <c r="B166" s="60">
        <v>5</v>
      </c>
      <c r="C166" s="30" t="s">
        <v>153</v>
      </c>
      <c r="D166" s="40" t="s">
        <v>170</v>
      </c>
      <c r="E166" s="30" t="s">
        <v>210</v>
      </c>
      <c r="F166" s="60" t="e">
        <f t="shared" si="20"/>
        <v>#VALUE!</v>
      </c>
      <c r="G166" s="61">
        <f t="shared" si="21"/>
        <v>6</v>
      </c>
      <c r="H166" s="62"/>
      <c r="I166" s="3"/>
      <c r="J166" s="63"/>
    </row>
    <row r="167" spans="2:10" x14ac:dyDescent="0.25">
      <c r="B167" s="60">
        <v>5</v>
      </c>
      <c r="C167" s="30" t="s">
        <v>153</v>
      </c>
      <c r="D167" s="40" t="s">
        <v>171</v>
      </c>
      <c r="E167" s="30" t="s">
        <v>210</v>
      </c>
      <c r="F167" s="60" t="e">
        <f t="shared" si="20"/>
        <v>#VALUE!</v>
      </c>
      <c r="G167" s="61">
        <f t="shared" si="21"/>
        <v>6</v>
      </c>
      <c r="H167" s="62"/>
      <c r="I167" s="3"/>
      <c r="J167" s="63"/>
    </row>
    <row r="168" spans="2:10" x14ac:dyDescent="0.25">
      <c r="B168" s="60">
        <v>5</v>
      </c>
      <c r="C168" s="30" t="s">
        <v>153</v>
      </c>
      <c r="D168" s="40" t="s">
        <v>172</v>
      </c>
      <c r="E168" s="30" t="s">
        <v>210</v>
      </c>
      <c r="F168" s="60" t="e">
        <f t="shared" si="20"/>
        <v>#VALUE!</v>
      </c>
      <c r="G168" s="61">
        <f t="shared" si="21"/>
        <v>6</v>
      </c>
      <c r="H168" s="62"/>
      <c r="I168" s="3"/>
      <c r="J168" s="63"/>
    </row>
    <row r="169" spans="2:10" x14ac:dyDescent="0.25">
      <c r="B169" s="60">
        <v>5</v>
      </c>
      <c r="C169" s="30" t="s">
        <v>153</v>
      </c>
      <c r="D169" s="40" t="s">
        <v>174</v>
      </c>
      <c r="E169" s="30" t="s">
        <v>210</v>
      </c>
      <c r="F169" s="60" t="e">
        <f t="shared" si="20"/>
        <v>#VALUE!</v>
      </c>
      <c r="G169" s="61">
        <f t="shared" si="21"/>
        <v>6</v>
      </c>
      <c r="H169" s="62"/>
      <c r="I169" s="3"/>
      <c r="J169" s="63"/>
    </row>
    <row r="170" spans="2:10" x14ac:dyDescent="0.25">
      <c r="B170" s="60">
        <v>5</v>
      </c>
      <c r="C170" s="30" t="s">
        <v>153</v>
      </c>
      <c r="D170" s="40" t="s">
        <v>175</v>
      </c>
      <c r="E170" s="30" t="s">
        <v>209</v>
      </c>
      <c r="F170" s="60" t="e">
        <f t="shared" si="20"/>
        <v>#VALUE!</v>
      </c>
      <c r="G170" s="61">
        <f t="shared" si="21"/>
        <v>3</v>
      </c>
      <c r="H170" s="62"/>
      <c r="I170" s="3"/>
      <c r="J170" s="63"/>
    </row>
    <row r="171" spans="2:10" x14ac:dyDescent="0.25">
      <c r="B171" s="60">
        <v>5</v>
      </c>
      <c r="C171" s="30" t="s">
        <v>153</v>
      </c>
      <c r="D171" s="40" t="s">
        <v>176</v>
      </c>
      <c r="E171" s="30" t="s">
        <v>210</v>
      </c>
      <c r="F171" s="60" t="e">
        <f t="shared" si="20"/>
        <v>#VALUE!</v>
      </c>
      <c r="G171" s="61">
        <f t="shared" si="21"/>
        <v>6</v>
      </c>
      <c r="H171" s="62"/>
      <c r="I171" s="3"/>
      <c r="J171" s="63"/>
    </row>
    <row r="172" spans="2:10" x14ac:dyDescent="0.25">
      <c r="B172" s="60">
        <v>5</v>
      </c>
      <c r="C172" s="30" t="s">
        <v>153</v>
      </c>
      <c r="D172" s="40" t="s">
        <v>177</v>
      </c>
      <c r="E172" s="30" t="s">
        <v>210</v>
      </c>
      <c r="F172" s="60" t="e">
        <f t="shared" si="20"/>
        <v>#VALUE!</v>
      </c>
      <c r="G172" s="61">
        <f t="shared" si="21"/>
        <v>6</v>
      </c>
      <c r="H172" s="62"/>
      <c r="I172" s="3"/>
      <c r="J172" s="63"/>
    </row>
    <row r="173" spans="2:10" x14ac:dyDescent="0.25">
      <c r="B173" s="60">
        <v>5</v>
      </c>
      <c r="C173" s="30" t="s">
        <v>153</v>
      </c>
      <c r="D173" s="40" t="s">
        <v>179</v>
      </c>
      <c r="E173" s="30" t="s">
        <v>210</v>
      </c>
      <c r="F173" s="60" t="e">
        <f>LEFT(I172,1)*LEFT(E173,1)</f>
        <v>#VALUE!</v>
      </c>
      <c r="G173" s="61">
        <f t="shared" si="21"/>
        <v>6</v>
      </c>
      <c r="H173" s="62"/>
      <c r="I173" s="3"/>
      <c r="J173" s="63"/>
    </row>
    <row r="174" spans="2:10" ht="26.25" thickBot="1" x14ac:dyDescent="0.3">
      <c r="B174" s="60">
        <v>5</v>
      </c>
      <c r="C174" s="30" t="s">
        <v>153</v>
      </c>
      <c r="D174" s="40" t="s">
        <v>180</v>
      </c>
      <c r="E174" s="30" t="s">
        <v>209</v>
      </c>
      <c r="F174" s="60" t="e">
        <f t="shared" si="20"/>
        <v>#VALUE!</v>
      </c>
      <c r="G174" s="61">
        <f t="shared" si="21"/>
        <v>3</v>
      </c>
      <c r="H174" s="62"/>
      <c r="I174" s="3"/>
      <c r="J174" s="63"/>
    </row>
    <row r="175" spans="2:10" x14ac:dyDescent="0.25">
      <c r="B175" s="64"/>
      <c r="C175" s="65" t="s">
        <v>9</v>
      </c>
      <c r="D175" s="66"/>
      <c r="E175" s="65"/>
      <c r="F175" s="67" t="e">
        <f>SUM(F149:F174)</f>
        <v>#VALUE!</v>
      </c>
      <c r="G175" s="67">
        <f>SUM(G149:G174)</f>
        <v>135</v>
      </c>
      <c r="H175" s="68">
        <f>26/191</f>
        <v>0.13612565445026178</v>
      </c>
      <c r="I175" s="65"/>
      <c r="J175" s="69" t="e">
        <f>(F175/G175)*10</f>
        <v>#VALUE!</v>
      </c>
    </row>
    <row r="176" spans="2:10" ht="25.5" x14ac:dyDescent="0.25">
      <c r="B176" s="60">
        <v>6</v>
      </c>
      <c r="C176" s="30" t="s">
        <v>154</v>
      </c>
      <c r="D176" s="40" t="s">
        <v>182</v>
      </c>
      <c r="E176" s="30" t="s">
        <v>210</v>
      </c>
      <c r="F176" s="61" t="e">
        <f t="shared" ref="F176:F195" si="22">LEFT(I176,1)*LEFT(E176,1)</f>
        <v>#VALUE!</v>
      </c>
      <c r="G176" s="61">
        <f>LEFT(E176,1)*3</f>
        <v>6</v>
      </c>
      <c r="H176" s="62"/>
      <c r="I176" s="3"/>
      <c r="J176" s="40"/>
    </row>
    <row r="177" spans="2:10" ht="25.5" x14ac:dyDescent="0.25">
      <c r="B177" s="60">
        <v>6</v>
      </c>
      <c r="C177" s="30" t="s">
        <v>154</v>
      </c>
      <c r="D177" s="40" t="s">
        <v>183</v>
      </c>
      <c r="E177" s="30" t="s">
        <v>210</v>
      </c>
      <c r="F177" s="61" t="e">
        <f t="shared" si="22"/>
        <v>#VALUE!</v>
      </c>
      <c r="G177" s="61">
        <f t="shared" ref="G177:G202" si="23">LEFT(E177,1)*3</f>
        <v>6</v>
      </c>
      <c r="H177" s="62"/>
      <c r="I177" s="3"/>
      <c r="J177" s="40"/>
    </row>
    <row r="178" spans="2:10" ht="25.5" x14ac:dyDescent="0.25">
      <c r="B178" s="60">
        <v>6</v>
      </c>
      <c r="C178" s="30" t="s">
        <v>154</v>
      </c>
      <c r="D178" s="40" t="s">
        <v>198</v>
      </c>
      <c r="E178" s="30" t="s">
        <v>210</v>
      </c>
      <c r="F178" s="61" t="e">
        <f t="shared" si="22"/>
        <v>#VALUE!</v>
      </c>
      <c r="G178" s="61">
        <f t="shared" si="23"/>
        <v>6</v>
      </c>
      <c r="H178" s="62"/>
      <c r="I178" s="3"/>
      <c r="J178" s="40"/>
    </row>
    <row r="179" spans="2:10" x14ac:dyDescent="0.25">
      <c r="B179" s="60">
        <v>6</v>
      </c>
      <c r="C179" s="30" t="s">
        <v>154</v>
      </c>
      <c r="D179" s="40" t="s">
        <v>199</v>
      </c>
      <c r="E179" s="30" t="s">
        <v>209</v>
      </c>
      <c r="F179" s="61" t="e">
        <f t="shared" si="22"/>
        <v>#VALUE!</v>
      </c>
      <c r="G179" s="61">
        <f t="shared" si="23"/>
        <v>3</v>
      </c>
      <c r="H179" s="62"/>
      <c r="I179" s="3"/>
      <c r="J179" s="40"/>
    </row>
    <row r="180" spans="2:10" x14ac:dyDescent="0.25">
      <c r="B180" s="60">
        <v>6</v>
      </c>
      <c r="C180" s="30" t="s">
        <v>154</v>
      </c>
      <c r="D180" s="40" t="s">
        <v>200</v>
      </c>
      <c r="E180" s="30" t="s">
        <v>210</v>
      </c>
      <c r="F180" s="61" t="e">
        <f t="shared" si="22"/>
        <v>#VALUE!</v>
      </c>
      <c r="G180" s="61">
        <f t="shared" si="23"/>
        <v>6</v>
      </c>
      <c r="H180" s="62"/>
      <c r="I180" s="3"/>
      <c r="J180" s="40"/>
    </row>
    <row r="181" spans="2:10" x14ac:dyDescent="0.25">
      <c r="B181" s="60">
        <v>6</v>
      </c>
      <c r="C181" s="30" t="s">
        <v>154</v>
      </c>
      <c r="D181" s="40" t="s">
        <v>201</v>
      </c>
      <c r="E181" s="30" t="s">
        <v>209</v>
      </c>
      <c r="F181" s="61" t="e">
        <f t="shared" si="22"/>
        <v>#VALUE!</v>
      </c>
      <c r="G181" s="61">
        <f t="shared" si="23"/>
        <v>3</v>
      </c>
      <c r="H181" s="62"/>
      <c r="I181" s="3"/>
      <c r="J181" s="40"/>
    </row>
    <row r="182" spans="2:10" x14ac:dyDescent="0.25">
      <c r="B182" s="60">
        <v>6</v>
      </c>
      <c r="C182" s="30" t="s">
        <v>154</v>
      </c>
      <c r="D182" s="40" t="s">
        <v>202</v>
      </c>
      <c r="E182" s="30" t="s">
        <v>209</v>
      </c>
      <c r="F182" s="61" t="e">
        <f t="shared" si="22"/>
        <v>#VALUE!</v>
      </c>
      <c r="G182" s="61">
        <f t="shared" si="23"/>
        <v>3</v>
      </c>
      <c r="H182" s="62"/>
      <c r="I182" s="3"/>
      <c r="J182" s="40"/>
    </row>
    <row r="183" spans="2:10" x14ac:dyDescent="0.25">
      <c r="B183" s="60">
        <v>6</v>
      </c>
      <c r="C183" s="30" t="s">
        <v>154</v>
      </c>
      <c r="D183" s="40" t="s">
        <v>203</v>
      </c>
      <c r="E183" s="30" t="s">
        <v>209</v>
      </c>
      <c r="F183" s="61" t="e">
        <f t="shared" si="22"/>
        <v>#VALUE!</v>
      </c>
      <c r="G183" s="61">
        <f t="shared" si="23"/>
        <v>3</v>
      </c>
      <c r="H183" s="62"/>
      <c r="I183" s="3"/>
      <c r="J183" s="40"/>
    </row>
    <row r="184" spans="2:10" ht="25.5" x14ac:dyDescent="0.25">
      <c r="B184" s="60">
        <v>6</v>
      </c>
      <c r="C184" s="30" t="s">
        <v>154</v>
      </c>
      <c r="D184" s="40" t="s">
        <v>204</v>
      </c>
      <c r="E184" s="30" t="s">
        <v>210</v>
      </c>
      <c r="F184" s="61" t="e">
        <f t="shared" si="22"/>
        <v>#VALUE!</v>
      </c>
      <c r="G184" s="61">
        <f t="shared" si="23"/>
        <v>6</v>
      </c>
      <c r="H184" s="62"/>
      <c r="I184" s="3"/>
      <c r="J184" s="40"/>
    </row>
    <row r="185" spans="2:10" ht="25.5" x14ac:dyDescent="0.25">
      <c r="B185" s="60">
        <v>6</v>
      </c>
      <c r="C185" s="30" t="s">
        <v>154</v>
      </c>
      <c r="D185" s="40" t="s">
        <v>205</v>
      </c>
      <c r="E185" s="30" t="s">
        <v>210</v>
      </c>
      <c r="F185" s="61" t="e">
        <f t="shared" si="22"/>
        <v>#VALUE!</v>
      </c>
      <c r="G185" s="61">
        <f t="shared" si="23"/>
        <v>6</v>
      </c>
      <c r="H185" s="62"/>
      <c r="I185" s="3"/>
      <c r="J185" s="40"/>
    </row>
    <row r="186" spans="2:10" ht="25.5" x14ac:dyDescent="0.25">
      <c r="B186" s="60">
        <v>6</v>
      </c>
      <c r="C186" s="30" t="s">
        <v>154</v>
      </c>
      <c r="D186" s="40" t="s">
        <v>206</v>
      </c>
      <c r="E186" s="30" t="s">
        <v>209</v>
      </c>
      <c r="F186" s="61" t="e">
        <f t="shared" si="22"/>
        <v>#VALUE!</v>
      </c>
      <c r="G186" s="61">
        <f t="shared" si="23"/>
        <v>3</v>
      </c>
      <c r="H186" s="62"/>
      <c r="I186" s="3"/>
      <c r="J186" s="40"/>
    </row>
    <row r="187" spans="2:10" x14ac:dyDescent="0.25">
      <c r="B187" s="60">
        <v>6</v>
      </c>
      <c r="C187" s="30" t="s">
        <v>154</v>
      </c>
      <c r="D187" s="40" t="s">
        <v>207</v>
      </c>
      <c r="E187" s="30" t="s">
        <v>210</v>
      </c>
      <c r="F187" s="61" t="e">
        <f t="shared" si="22"/>
        <v>#VALUE!</v>
      </c>
      <c r="G187" s="61">
        <f t="shared" si="23"/>
        <v>6</v>
      </c>
      <c r="H187" s="62"/>
      <c r="I187" s="3"/>
      <c r="J187" s="40"/>
    </row>
    <row r="188" spans="2:10" x14ac:dyDescent="0.25">
      <c r="B188" s="60">
        <v>6</v>
      </c>
      <c r="C188" s="30" t="s">
        <v>154</v>
      </c>
      <c r="D188" s="40" t="s">
        <v>208</v>
      </c>
      <c r="E188" s="30" t="s">
        <v>209</v>
      </c>
      <c r="F188" s="61" t="e">
        <f>LEFT(I187,1)*LEFT(E188,1)</f>
        <v>#VALUE!</v>
      </c>
      <c r="G188" s="61">
        <f t="shared" si="23"/>
        <v>3</v>
      </c>
      <c r="H188" s="62"/>
      <c r="I188" s="3"/>
      <c r="J188" s="40"/>
    </row>
    <row r="189" spans="2:10" x14ac:dyDescent="0.25">
      <c r="B189" s="60">
        <v>6</v>
      </c>
      <c r="C189" s="30" t="s">
        <v>154</v>
      </c>
      <c r="D189" s="40" t="s">
        <v>184</v>
      </c>
      <c r="E189" s="30" t="s">
        <v>209</v>
      </c>
      <c r="F189" s="61" t="e">
        <f t="shared" si="22"/>
        <v>#VALUE!</v>
      </c>
      <c r="G189" s="61">
        <f t="shared" si="23"/>
        <v>3</v>
      </c>
      <c r="H189" s="62"/>
      <c r="I189" s="3"/>
      <c r="J189" s="40"/>
    </row>
    <row r="190" spans="2:10" ht="38.25" x14ac:dyDescent="0.25">
      <c r="B190" s="60">
        <v>6</v>
      </c>
      <c r="C190" s="30" t="s">
        <v>154</v>
      </c>
      <c r="D190" s="40" t="s">
        <v>185</v>
      </c>
      <c r="E190" s="30" t="s">
        <v>210</v>
      </c>
      <c r="F190" s="61" t="e">
        <f t="shared" si="22"/>
        <v>#VALUE!</v>
      </c>
      <c r="G190" s="61">
        <f t="shared" si="23"/>
        <v>6</v>
      </c>
      <c r="H190" s="62"/>
      <c r="I190" s="3"/>
      <c r="J190" s="40"/>
    </row>
    <row r="191" spans="2:10" x14ac:dyDescent="0.25">
      <c r="B191" s="60">
        <v>6</v>
      </c>
      <c r="C191" s="30" t="s">
        <v>154</v>
      </c>
      <c r="D191" s="40" t="s">
        <v>186</v>
      </c>
      <c r="E191" s="30" t="s">
        <v>210</v>
      </c>
      <c r="F191" s="61" t="e">
        <f t="shared" si="22"/>
        <v>#VALUE!</v>
      </c>
      <c r="G191" s="61">
        <f t="shared" si="23"/>
        <v>6</v>
      </c>
      <c r="H191" s="62"/>
      <c r="I191" s="3"/>
      <c r="J191" s="40"/>
    </row>
    <row r="192" spans="2:10" x14ac:dyDescent="0.25">
      <c r="B192" s="60">
        <v>6</v>
      </c>
      <c r="C192" s="30" t="s">
        <v>154</v>
      </c>
      <c r="D192" s="40" t="s">
        <v>187</v>
      </c>
      <c r="E192" s="30" t="s">
        <v>210</v>
      </c>
      <c r="F192" s="61" t="e">
        <f t="shared" si="22"/>
        <v>#VALUE!</v>
      </c>
      <c r="G192" s="61">
        <f t="shared" si="23"/>
        <v>6</v>
      </c>
      <c r="H192" s="62"/>
      <c r="I192" s="3"/>
      <c r="J192" s="40"/>
    </row>
    <row r="193" spans="2:10" x14ac:dyDescent="0.25">
      <c r="B193" s="60">
        <v>6</v>
      </c>
      <c r="C193" s="30" t="s">
        <v>154</v>
      </c>
      <c r="D193" s="40" t="s">
        <v>188</v>
      </c>
      <c r="E193" s="30" t="s">
        <v>210</v>
      </c>
      <c r="F193" s="61" t="e">
        <f t="shared" si="22"/>
        <v>#VALUE!</v>
      </c>
      <c r="G193" s="61">
        <f t="shared" si="23"/>
        <v>6</v>
      </c>
      <c r="H193" s="62"/>
      <c r="I193" s="3"/>
      <c r="J193" s="40"/>
    </row>
    <row r="194" spans="2:10" x14ac:dyDescent="0.25">
      <c r="B194" s="60">
        <v>6</v>
      </c>
      <c r="C194" s="30" t="s">
        <v>154</v>
      </c>
      <c r="D194" s="40" t="s">
        <v>189</v>
      </c>
      <c r="E194" s="30" t="s">
        <v>210</v>
      </c>
      <c r="F194" s="61" t="e">
        <f t="shared" si="22"/>
        <v>#VALUE!</v>
      </c>
      <c r="G194" s="61">
        <f t="shared" si="23"/>
        <v>6</v>
      </c>
      <c r="H194" s="62"/>
      <c r="I194" s="3"/>
      <c r="J194" s="40"/>
    </row>
    <row r="195" spans="2:10" x14ac:dyDescent="0.25">
      <c r="B195" s="60">
        <v>6</v>
      </c>
      <c r="C195" s="30" t="s">
        <v>154</v>
      </c>
      <c r="D195" s="40" t="s">
        <v>190</v>
      </c>
      <c r="E195" s="30" t="s">
        <v>210</v>
      </c>
      <c r="F195" s="61" t="e">
        <f t="shared" si="22"/>
        <v>#VALUE!</v>
      </c>
      <c r="G195" s="61">
        <f t="shared" si="23"/>
        <v>6</v>
      </c>
      <c r="H195" s="62"/>
      <c r="I195" s="3"/>
      <c r="J195" s="40"/>
    </row>
    <row r="196" spans="2:10" x14ac:dyDescent="0.25">
      <c r="B196" s="60">
        <v>6</v>
      </c>
      <c r="C196" s="30" t="s">
        <v>154</v>
      </c>
      <c r="D196" s="40" t="s">
        <v>191</v>
      </c>
      <c r="E196" s="30" t="s">
        <v>209</v>
      </c>
      <c r="F196" s="61" t="e">
        <f t="shared" ref="F196:F202" si="24">LEFT(I196,1)*LEFT(E196,1)</f>
        <v>#VALUE!</v>
      </c>
      <c r="G196" s="61">
        <f t="shared" si="23"/>
        <v>3</v>
      </c>
      <c r="H196" s="62"/>
      <c r="I196" s="3"/>
      <c r="J196" s="40"/>
    </row>
    <row r="197" spans="2:10" x14ac:dyDescent="0.25">
      <c r="B197" s="60">
        <v>6</v>
      </c>
      <c r="C197" s="30" t="s">
        <v>154</v>
      </c>
      <c r="D197" s="40" t="s">
        <v>192</v>
      </c>
      <c r="E197" s="30" t="s">
        <v>210</v>
      </c>
      <c r="F197" s="61" t="e">
        <f t="shared" si="24"/>
        <v>#VALUE!</v>
      </c>
      <c r="G197" s="61">
        <f t="shared" si="23"/>
        <v>6</v>
      </c>
      <c r="H197" s="62"/>
      <c r="I197" s="3"/>
      <c r="J197" s="40"/>
    </row>
    <row r="198" spans="2:10" x14ac:dyDescent="0.25">
      <c r="B198" s="60">
        <v>6</v>
      </c>
      <c r="C198" s="30" t="s">
        <v>154</v>
      </c>
      <c r="D198" s="40" t="s">
        <v>193</v>
      </c>
      <c r="E198" s="30" t="s">
        <v>210</v>
      </c>
      <c r="F198" s="61" t="e">
        <f t="shared" si="24"/>
        <v>#VALUE!</v>
      </c>
      <c r="G198" s="61">
        <f t="shared" si="23"/>
        <v>6</v>
      </c>
      <c r="H198" s="62"/>
      <c r="I198" s="3"/>
      <c r="J198" s="40"/>
    </row>
    <row r="199" spans="2:10" x14ac:dyDescent="0.25">
      <c r="B199" s="60">
        <v>6</v>
      </c>
      <c r="C199" s="30" t="s">
        <v>154</v>
      </c>
      <c r="D199" s="40" t="s">
        <v>194</v>
      </c>
      <c r="E199" s="30" t="s">
        <v>209</v>
      </c>
      <c r="F199" s="61" t="e">
        <f t="shared" si="24"/>
        <v>#VALUE!</v>
      </c>
      <c r="G199" s="61">
        <f t="shared" si="23"/>
        <v>3</v>
      </c>
      <c r="H199" s="62"/>
      <c r="I199" s="3"/>
      <c r="J199" s="40"/>
    </row>
    <row r="200" spans="2:10" x14ac:dyDescent="0.25">
      <c r="B200" s="60">
        <v>6</v>
      </c>
      <c r="C200" s="30" t="s">
        <v>154</v>
      </c>
      <c r="D200" s="40" t="s">
        <v>195</v>
      </c>
      <c r="E200" s="30" t="s">
        <v>210</v>
      </c>
      <c r="F200" s="61" t="e">
        <f t="shared" si="24"/>
        <v>#VALUE!</v>
      </c>
      <c r="G200" s="61">
        <f t="shared" si="23"/>
        <v>6</v>
      </c>
      <c r="H200" s="62"/>
      <c r="I200" s="3"/>
      <c r="J200" s="40"/>
    </row>
    <row r="201" spans="2:10" x14ac:dyDescent="0.25">
      <c r="B201" s="60">
        <v>6</v>
      </c>
      <c r="C201" s="30" t="s">
        <v>154</v>
      </c>
      <c r="D201" s="40" t="s">
        <v>196</v>
      </c>
      <c r="E201" s="30" t="s">
        <v>209</v>
      </c>
      <c r="F201" s="61" t="e">
        <f t="shared" si="24"/>
        <v>#VALUE!</v>
      </c>
      <c r="G201" s="61">
        <f t="shared" si="23"/>
        <v>3</v>
      </c>
      <c r="H201" s="62"/>
      <c r="I201" s="3"/>
      <c r="J201" s="40"/>
    </row>
    <row r="202" spans="2:10" ht="13.5" thickBot="1" x14ac:dyDescent="0.3">
      <c r="B202" s="60">
        <v>6</v>
      </c>
      <c r="C202" s="30" t="s">
        <v>154</v>
      </c>
      <c r="D202" s="40" t="s">
        <v>197</v>
      </c>
      <c r="E202" s="30" t="s">
        <v>209</v>
      </c>
      <c r="F202" s="61" t="e">
        <f t="shared" si="24"/>
        <v>#VALUE!</v>
      </c>
      <c r="G202" s="61">
        <f t="shared" si="23"/>
        <v>3</v>
      </c>
      <c r="H202" s="62"/>
      <c r="I202" s="3"/>
      <c r="J202" s="40"/>
    </row>
    <row r="203" spans="2:10" ht="13.5" thickBot="1" x14ac:dyDescent="0.3">
      <c r="B203" s="34"/>
      <c r="C203" s="35" t="s">
        <v>155</v>
      </c>
      <c r="D203" s="36"/>
      <c r="E203" s="35"/>
      <c r="F203" s="67" t="e">
        <f>SUM(F176:F202)</f>
        <v>#VALUE!</v>
      </c>
      <c r="G203" s="67">
        <f>SUM(G176:G202)</f>
        <v>129</v>
      </c>
      <c r="H203" s="68">
        <f>27/191</f>
        <v>0.14136125654450263</v>
      </c>
      <c r="I203" s="65"/>
      <c r="J203" s="69" t="e">
        <f>(F203/G203)*10</f>
        <v>#VALUE!</v>
      </c>
    </row>
    <row r="204" spans="2:10" ht="13.5" thickBot="1" x14ac:dyDescent="0.3">
      <c r="B204" s="46"/>
      <c r="C204" s="47" t="s">
        <v>2</v>
      </c>
      <c r="D204" s="48"/>
      <c r="E204" s="47"/>
      <c r="F204" s="49" t="e">
        <f>F27+F62+F127+F148+F175+F203</f>
        <v>#VALUE!</v>
      </c>
      <c r="G204" s="49">
        <f>G27+G62+G127+G148+G175+G203</f>
        <v>924</v>
      </c>
      <c r="H204" s="50">
        <f>SUM(H27+H62+H127+H148+H175+H203)</f>
        <v>1</v>
      </c>
      <c r="I204" s="47"/>
      <c r="J204" s="51" t="e">
        <f>(F204/G204)*10</f>
        <v>#VALUE!</v>
      </c>
    </row>
    <row r="205" spans="2:10" x14ac:dyDescent="0.25">
      <c r="B205" s="2"/>
      <c r="F205" s="9"/>
    </row>
    <row r="206" spans="2:10" x14ac:dyDescent="0.25">
      <c r="B206" s="2"/>
      <c r="F206" s="9"/>
    </row>
  </sheetData>
  <protectedRanges>
    <protectedRange algorithmName="SHA-512" hashValue="H1ka0Z4wAH8HG0lwvGL0Ss8qCWZOY56tUDMWMLmq/npiFttqhi4lpJm8iaD9cdRgTrV6Jk4WSr9Po5dLXwsD3w==" saltValue="K9V43YD8qHzhiNTKpCUk2w==" spinCount="100000" sqref="I20:I26 I28:I29 I7:I11 I32 I41:I48" name="Eingabe Punktwerte"/>
  </protectedRanges>
  <conditionalFormatting sqref="I1:I1048576">
    <cfRule type="containsText" dxfId="0" priority="1" operator="containsText" text="Nein">
      <formula>NOT(ISERROR(SEARCH("Nein",I1)))</formula>
    </cfRule>
  </conditionalFormatting>
  <dataValidations count="6">
    <dataValidation type="list" allowBlank="1" showInputMessage="1" showErrorMessage="1" sqref="E5:E6 E175 E203:E1048576" xr:uid="{00000000-0002-0000-0000-000001000000}">
      <formula1>"3-wichtig,1-weniger wichtig"</formula1>
    </dataValidation>
    <dataValidation type="list" allowBlank="1" showInputMessage="1" showErrorMessage="1" sqref="I27 I62 I127 I148 I175 I203" xr:uid="{00000000-0002-0000-0000-000003000000}">
      <formula1>"5- im Standard/durch Zusatzmodul/Erweiterung,3- programmierbar,1- in Planung,0- nicht umsetzbar"</formula1>
    </dataValidation>
    <dataValidation type="list" allowBlank="1" showInputMessage="1" showErrorMessage="1" sqref="I204" xr:uid="{00000000-0002-0000-0000-000000000000}">
      <formula1>"im Standard/durch Zusatzmodul/Erweiterung, programmierbar, in Planung, nicht umsetzbar"</formula1>
    </dataValidation>
    <dataValidation type="list" allowBlank="1" showInputMessage="1" showErrorMessage="1" sqref="E7:E174" xr:uid="{B44CB36F-F150-475E-8743-4FA9FE1C02AA}">
      <formula1>"2-wichtig,1-weniger wichtig,"</formula1>
    </dataValidation>
    <dataValidation type="list" allowBlank="1" showInputMessage="1" showErrorMessage="1" sqref="E176:E202" xr:uid="{37505CF4-1D3E-4AF9-AAEB-5179C43862CB}">
      <formula1>"2-wichtig,1-weniger wichtig"</formula1>
    </dataValidation>
    <dataValidation type="list" allowBlank="1" showInputMessage="1" showErrorMessage="1" sqref="I7:I26 I28:I61 I63:I126 I128:I147 I149:I174 I176:I202" xr:uid="{FEC3DFB3-AB64-4D03-A991-5DD08B396950}">
      <formula1>"3-im Standard enthalten,2-durch Programmierung anpassbar,1-Umsetzung in Planung,0-nicht umsetzbar"</formula1>
    </dataValidation>
  </dataValidations>
  <pageMargins left="0.70866141732283472" right="0.70866141732283472" top="0.78740157480314965" bottom="0.78740157480314965" header="0.31496062992125984" footer="0.31496062992125984"/>
  <pageSetup paperSize="9" scale="51" orientation="landscape" horizontalDpi="1200" verticalDpi="1200" r:id="rId1"/>
  <headerFooter>
    <oddHeader>&amp;C&amp;"Arial,Fett"&amp;14Anlage B: Anforderungskatalog&amp;"Arial,Standard"
Beschaffung eines CRM-Systems für die Wirtschaftsförderung der Landeshauptstadt Potsdam
Ö-L-5412-189-26</oddHeader>
    <oddFooter>&amp;R&amp;"Arial,Standard"Seite &amp;P von &amp;N</oddFooter>
  </headerFooter>
  <rowBreaks count="4" manualBreakCount="4">
    <brk id="27" max="16383" man="1"/>
    <brk id="62" max="16383" man="1"/>
    <brk id="93" max="16383" man="1"/>
    <brk id="148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Anforderungskatalog</vt:lpstr>
      <vt:lpstr>Anforderungskatalog!Drucktitel</vt:lpstr>
    </vt:vector>
  </TitlesOfParts>
  <Company>Landeshauptstadt 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Kästner, Antonia</dc:creator>
  <cp:lastModifiedBy>Seehaus, Cecilia</cp:lastModifiedBy>
  <cp:lastPrinted>2026-07-24T09:32:02Z</cp:lastPrinted>
  <dcterms:created xsi:type="dcterms:W3CDTF">2021-09-15T08:41:19Z</dcterms:created>
  <dcterms:modified xsi:type="dcterms:W3CDTF">2026-08-06T05:26:48Z</dcterms:modified>
</cp:coreProperties>
</file>